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2" sheetId="2" r:id="rId1"/>
    <sheet name="Arkusz3" sheetId="3" r:id="rId2"/>
  </sheets>
  <definedNames>
    <definedName name="_xlnm.Print_Area" localSheetId="0">Arkusz2!$A$2:$G$69</definedName>
    <definedName name="_xlnm.Print_Area" localSheetId="1">Arkusz3!$A$1:$E$17</definedName>
  </definedNames>
  <calcPr calcId="152511"/>
</workbook>
</file>

<file path=xl/calcChain.xml><?xml version="1.0" encoding="utf-8"?>
<calcChain xmlns="http://schemas.openxmlformats.org/spreadsheetml/2006/main">
  <c r="C17" i="3" l="1"/>
  <c r="D17" i="3"/>
  <c r="E17" i="3"/>
  <c r="B17" i="3"/>
  <c r="E13" i="2" l="1"/>
  <c r="D13" i="2"/>
  <c r="D41" i="2"/>
  <c r="E61" i="2"/>
  <c r="D61" i="2"/>
  <c r="E58" i="2"/>
  <c r="E48" i="2"/>
  <c r="D48" i="2"/>
  <c r="E8" i="2"/>
  <c r="D8" i="2"/>
  <c r="F5" i="2"/>
  <c r="F6" i="2"/>
  <c r="F7" i="2"/>
  <c r="F4" i="2"/>
  <c r="F50" i="2"/>
  <c r="D23" i="2"/>
  <c r="E23" i="2"/>
  <c r="F21" i="2"/>
  <c r="F22" i="2"/>
  <c r="F20" i="2"/>
  <c r="F26" i="2"/>
  <c r="F27" i="2"/>
  <c r="F25" i="2"/>
  <c r="E28" i="2"/>
  <c r="D28" i="2"/>
  <c r="F67" i="2"/>
  <c r="E53" i="2"/>
  <c r="D53" i="2"/>
  <c r="F52" i="2"/>
  <c r="F51" i="2"/>
  <c r="E65" i="2"/>
  <c r="D65" i="2"/>
  <c r="F64" i="2"/>
  <c r="F63" i="2"/>
  <c r="F60" i="2"/>
  <c r="D58" i="2"/>
  <c r="F57" i="2"/>
  <c r="F56" i="2"/>
  <c r="F47" i="2"/>
  <c r="E41" i="2"/>
  <c r="D45" i="2"/>
  <c r="E45" i="2"/>
  <c r="F44" i="2"/>
  <c r="F43" i="2"/>
  <c r="F39" i="2"/>
  <c r="F40" i="2"/>
  <c r="F38" i="2"/>
  <c r="E36" i="2"/>
  <c r="F34" i="2"/>
  <c r="F35" i="2"/>
  <c r="F33" i="2"/>
  <c r="D36" i="2"/>
  <c r="F30" i="2"/>
  <c r="E18" i="2"/>
  <c r="D18" i="2"/>
  <c r="F16" i="2"/>
  <c r="F17" i="2"/>
  <c r="F15" i="2"/>
  <c r="F11" i="2"/>
  <c r="F12" i="2"/>
  <c r="F10" i="2"/>
  <c r="C8" i="2"/>
  <c r="C45" i="2"/>
  <c r="C68" i="2"/>
  <c r="F68" i="2" s="1"/>
  <c r="C65" i="2"/>
  <c r="C61" i="2"/>
  <c r="C48" i="2"/>
  <c r="C31" i="2"/>
  <c r="F31" i="2" s="1"/>
  <c r="C58" i="2"/>
  <c r="C53" i="2"/>
  <c r="C41" i="2"/>
  <c r="C36" i="2"/>
  <c r="C28" i="2"/>
  <c r="C23" i="2"/>
  <c r="C18" i="2"/>
  <c r="C13" i="2"/>
  <c r="F48" i="2" l="1"/>
  <c r="F13" i="2"/>
  <c r="F8" i="2"/>
  <c r="F28" i="2"/>
  <c r="F58" i="2"/>
  <c r="F65" i="2"/>
  <c r="F61" i="2"/>
  <c r="C69" i="2"/>
  <c r="F53" i="2"/>
  <c r="F41" i="2"/>
  <c r="E69" i="2"/>
  <c r="F36" i="2"/>
  <c r="D69" i="2"/>
  <c r="F23" i="2"/>
  <c r="F45" i="2"/>
  <c r="F18" i="2"/>
  <c r="F69" i="2" l="1"/>
</calcChain>
</file>

<file path=xl/sharedStrings.xml><?xml version="1.0" encoding="utf-8"?>
<sst xmlns="http://schemas.openxmlformats.org/spreadsheetml/2006/main" count="96" uniqueCount="40">
  <si>
    <t>l.p.</t>
  </si>
  <si>
    <t>NAZWA JEDNOSTKI</t>
  </si>
  <si>
    <t xml:space="preserve">FORMA WŁADANIA </t>
  </si>
  <si>
    <t>Grunty</t>
  </si>
  <si>
    <t>Budynki, budowle</t>
  </si>
  <si>
    <t>Majątek ruchomy</t>
  </si>
  <si>
    <t>Starostwo Powiatowe w Radziejowie</t>
  </si>
  <si>
    <t>Grunty użytkowanie wieczyste</t>
  </si>
  <si>
    <t>Dom Pomocy Społecznej</t>
  </si>
  <si>
    <t>Zarząd Dróg Powiatowych</t>
  </si>
  <si>
    <t xml:space="preserve">Szkoła Muzyczna I Stopnia </t>
  </si>
  <si>
    <t>Zespół Szkół i Placówek</t>
  </si>
  <si>
    <t xml:space="preserve">Poradnia Psychologiczno - Pedagogiczna </t>
  </si>
  <si>
    <t xml:space="preserve">ZS RCKU Przemystka </t>
  </si>
  <si>
    <t>Zakład Aktywności Zawodowej</t>
  </si>
  <si>
    <t>SP ZOZ</t>
  </si>
  <si>
    <t>Powiatowy Urząd Pracy</t>
  </si>
  <si>
    <t>Zespół Szkół Mechanicznych</t>
  </si>
  <si>
    <t xml:space="preserve">Powiatowe Centrum Pomocy Rodzinie </t>
  </si>
  <si>
    <t>Środowiskowy Dom Samopomocy</t>
  </si>
  <si>
    <t xml:space="preserve">Cenrtum Usług Wspólnych </t>
  </si>
  <si>
    <t xml:space="preserve"> Budowle, barierki</t>
  </si>
  <si>
    <t>Ogółem Środki Trwałe Powiatu:</t>
  </si>
  <si>
    <t>Powiatowy Zespól Orzekania  o  Stopniu Niepełnosprawności</t>
  </si>
  <si>
    <t>Ogółem:</t>
  </si>
  <si>
    <t>własność</t>
  </si>
  <si>
    <t>nieodpłatne użytkowanie</t>
  </si>
  <si>
    <t>własność Powiatu                    w użytkowaniu jednostki</t>
  </si>
  <si>
    <t xml:space="preserve">  </t>
  </si>
  <si>
    <t>było</t>
  </si>
  <si>
    <t>przychód</t>
  </si>
  <si>
    <t>rozchód</t>
  </si>
  <si>
    <t>31,12,21</t>
  </si>
  <si>
    <t>trwały zarząd</t>
  </si>
  <si>
    <t>ZWIĘKSZENIA (zakup, modernizacja, nieodpłatne nabycie) w roku 2021</t>
  </si>
  <si>
    <t>ZMNIEJSZENIE (sprzedaż, nieodpłatne przekazanie, likwidacja) w roku 2021</t>
  </si>
  <si>
    <t>własność Powiatu w użytkowaniu jednostki</t>
  </si>
  <si>
    <t>ŚRODKI TRWAŁE BRUTTO                (KONTO 011                     W KSIĘGACH STAROSTWA                       I JEDNOSTEK                 31.12.2020 roku</t>
  </si>
  <si>
    <t>Środki trwałe Powiatu Radziejowskiego na dzień 31.12.2021 r.</t>
  </si>
  <si>
    <t>ŚRODKI TRWAŁE BRUTTO (KONTO 011  W KSIĘGACH STAROSTWA  I JEDNOSTEK 1.12.2021 roku w złotych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</si>
</sst>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0" xfId="0" applyFont="1"/>
    <xf numFmtId="2" fontId="0" fillId="0" borderId="0" xfId="0" applyNumberFormat="1"/>
    <xf numFmtId="0" fontId="2" fillId="2" borderId="7" xfId="0" applyFont="1" applyFill="1" applyBorder="1" applyAlignment="1">
      <alignment horizontal="left"/>
    </xf>
    <xf numFmtId="2" fontId="2" fillId="2" borderId="7" xfId="0" applyNumberFormat="1" applyFont="1" applyFill="1" applyBorder="1" applyAlignment="1">
      <alignment horizontal="left"/>
    </xf>
    <xf numFmtId="2" fontId="2" fillId="2" borderId="9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2" fontId="3" fillId="2" borderId="11" xfId="0" applyNumberFormat="1" applyFont="1" applyFill="1" applyBorder="1" applyAlignment="1">
      <alignment horizontal="left"/>
    </xf>
    <xf numFmtId="2" fontId="3" fillId="2" borderId="9" xfId="0" applyNumberFormat="1" applyFont="1" applyFill="1" applyBorder="1" applyAlignment="1">
      <alignment horizontal="left"/>
    </xf>
    <xf numFmtId="2" fontId="3" fillId="2" borderId="8" xfId="0" applyNumberFormat="1" applyFont="1" applyFill="1" applyBorder="1" applyAlignment="1">
      <alignment horizontal="left"/>
    </xf>
    <xf numFmtId="2" fontId="3" fillId="2" borderId="7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left"/>
    </xf>
    <xf numFmtId="0" fontId="2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horizontal="left"/>
    </xf>
    <xf numFmtId="0" fontId="1" fillId="2" borderId="14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21" xfId="0" applyFont="1" applyBorder="1" applyAlignment="1"/>
    <xf numFmtId="0" fontId="2" fillId="2" borderId="16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2" fillId="2" borderId="18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2" borderId="1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2" fillId="2" borderId="16" xfId="0" applyNumberFormat="1" applyFont="1" applyFill="1" applyBorder="1" applyAlignment="1">
      <alignment wrapText="1"/>
    </xf>
    <xf numFmtId="49" fontId="2" fillId="2" borderId="20" xfId="0" applyNumberFormat="1" applyFont="1" applyFill="1" applyBorder="1" applyAlignment="1">
      <alignment wrapText="1"/>
    </xf>
    <xf numFmtId="49" fontId="2" fillId="2" borderId="17" xfId="0" applyNumberFormat="1" applyFont="1" applyFill="1" applyBorder="1" applyAlignment="1">
      <alignment wrapText="1"/>
    </xf>
    <xf numFmtId="0" fontId="3" fillId="2" borderId="26" xfId="0" applyFont="1" applyFill="1" applyBorder="1" applyAlignment="1">
      <alignment horizontal="left" vertical="top"/>
    </xf>
    <xf numFmtId="0" fontId="3" fillId="2" borderId="27" xfId="0" applyFont="1" applyFill="1" applyBorder="1" applyAlignment="1">
      <alignment horizontal="left" vertical="top"/>
    </xf>
    <xf numFmtId="0" fontId="3" fillId="2" borderId="28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6" defaultTableStyle="TableStyleMedium9" defaultPivotStyle="PivotStyleLight16">
    <tableStyle name="Styl tabeli 1" pivot="0" count="0"/>
    <tableStyle name="Styl tabeli 2" pivot="0" count="0"/>
    <tableStyle name="Styl tabeli 3" pivot="0" count="0"/>
    <tableStyle name="Styl tabeli 4" pivot="0" count="0"/>
    <tableStyle name="Styl tabeli 5" pivot="0" count="0"/>
    <tableStyle name="Styl tabeli 6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1"/>
  <sheetViews>
    <sheetView tabSelected="1" workbookViewId="0">
      <pane xSplit="6" ySplit="2" topLeftCell="G3" activePane="bottomRight" state="frozen"/>
      <selection pane="topRight" activeCell="G1" sqref="G1"/>
      <selection pane="bottomLeft" activeCell="A2" sqref="A2"/>
      <selection pane="bottomRight" activeCell="A66" sqref="A3:A68"/>
    </sheetView>
  </sheetViews>
  <sheetFormatPr defaultRowHeight="15" x14ac:dyDescent="0.25"/>
  <cols>
    <col min="1" max="1" width="5.7109375" customWidth="1"/>
    <col min="2" max="2" width="29.85546875" customWidth="1"/>
    <col min="3" max="3" width="22.42578125" customWidth="1"/>
    <col min="4" max="4" width="21.7109375" customWidth="1"/>
    <col min="5" max="5" width="18.42578125" customWidth="1"/>
    <col min="6" max="6" width="21.28515625" style="1" customWidth="1"/>
    <col min="7" max="7" width="13.5703125" customWidth="1"/>
  </cols>
  <sheetData>
    <row r="1" spans="1:16" ht="21.75" thickBot="1" x14ac:dyDescent="0.4">
      <c r="A1" s="22" t="s">
        <v>38</v>
      </c>
      <c r="B1" s="23"/>
      <c r="C1" s="23"/>
      <c r="D1" s="23"/>
      <c r="E1" s="23"/>
      <c r="F1" s="23"/>
      <c r="G1" s="24"/>
    </row>
    <row r="2" spans="1:16" ht="111" customHeight="1" thickBot="1" x14ac:dyDescent="0.4">
      <c r="A2" s="15" t="s">
        <v>0</v>
      </c>
      <c r="B2" s="15" t="s">
        <v>1</v>
      </c>
      <c r="C2" s="16" t="s">
        <v>37</v>
      </c>
      <c r="D2" s="17" t="s">
        <v>34</v>
      </c>
      <c r="E2" s="18" t="s">
        <v>35</v>
      </c>
      <c r="F2" s="19" t="s">
        <v>39</v>
      </c>
      <c r="G2" s="16" t="s">
        <v>2</v>
      </c>
      <c r="J2" s="47"/>
      <c r="K2" s="48"/>
      <c r="L2" s="48"/>
      <c r="M2" s="48"/>
      <c r="N2" s="48"/>
      <c r="O2" s="48"/>
      <c r="P2" s="49"/>
    </row>
    <row r="3" spans="1:16" ht="15.75" x14ac:dyDescent="0.25">
      <c r="A3" s="53">
        <v>1</v>
      </c>
      <c r="B3" s="31" t="s">
        <v>6</v>
      </c>
      <c r="C3" s="32"/>
      <c r="D3" s="32"/>
      <c r="E3" s="32"/>
      <c r="F3" s="33"/>
      <c r="G3" s="34" t="s">
        <v>25</v>
      </c>
    </row>
    <row r="4" spans="1:16" ht="15.75" x14ac:dyDescent="0.25">
      <c r="A4" s="54"/>
      <c r="B4" s="5" t="s">
        <v>3</v>
      </c>
      <c r="C4" s="6">
        <v>228351.5</v>
      </c>
      <c r="D4" s="6">
        <v>2057305.6</v>
      </c>
      <c r="E4" s="6">
        <v>1928105.6</v>
      </c>
      <c r="F4" s="7">
        <f>C4+D4-E4</f>
        <v>357551.5</v>
      </c>
      <c r="G4" s="26"/>
    </row>
    <row r="5" spans="1:16" ht="15.75" x14ac:dyDescent="0.25">
      <c r="A5" s="54"/>
      <c r="B5" s="5" t="s">
        <v>7</v>
      </c>
      <c r="C5" s="5">
        <v>51298.9</v>
      </c>
      <c r="D5" s="6">
        <v>0</v>
      </c>
      <c r="E5" s="6">
        <v>0</v>
      </c>
      <c r="F5" s="7">
        <f>C5+D5-E5</f>
        <v>51298.9</v>
      </c>
      <c r="G5" s="26"/>
    </row>
    <row r="6" spans="1:16" ht="15.75" x14ac:dyDescent="0.25">
      <c r="A6" s="54"/>
      <c r="B6" s="5" t="s">
        <v>4</v>
      </c>
      <c r="C6" s="5">
        <v>2814762.08</v>
      </c>
      <c r="D6" s="6">
        <v>298597.09999999998</v>
      </c>
      <c r="E6" s="6">
        <v>0</v>
      </c>
      <c r="F6" s="7">
        <f>C6+D6-E6</f>
        <v>3113359.18</v>
      </c>
      <c r="G6" s="26"/>
    </row>
    <row r="7" spans="1:16" ht="16.5" thickBot="1" x14ac:dyDescent="0.3">
      <c r="A7" s="54"/>
      <c r="B7" s="5" t="s">
        <v>5</v>
      </c>
      <c r="C7" s="5">
        <v>871528.76</v>
      </c>
      <c r="D7" s="6">
        <v>324339.19</v>
      </c>
      <c r="E7" s="6">
        <v>230816.39</v>
      </c>
      <c r="F7" s="7">
        <f>C7+D7-E7</f>
        <v>965051.55999999994</v>
      </c>
      <c r="G7" s="26"/>
    </row>
    <row r="8" spans="1:16" ht="21.75" thickBot="1" x14ac:dyDescent="0.4">
      <c r="A8" s="55"/>
      <c r="B8" s="8" t="s">
        <v>24</v>
      </c>
      <c r="C8" s="9">
        <f>SUM(C4:C7)</f>
        <v>3965941.24</v>
      </c>
      <c r="D8" s="9">
        <f>SUM(D4:D7)</f>
        <v>2680241.89</v>
      </c>
      <c r="E8" s="9">
        <f>SUM(E4:E7)</f>
        <v>2158921.9900000002</v>
      </c>
      <c r="F8" s="10">
        <f>C8+D8-E8</f>
        <v>4487261.1400000006</v>
      </c>
      <c r="G8" s="35"/>
      <c r="I8" s="28"/>
      <c r="J8" s="29"/>
      <c r="K8" s="29"/>
      <c r="L8" s="29"/>
      <c r="M8" s="29"/>
      <c r="N8" s="29"/>
      <c r="O8" s="30"/>
    </row>
    <row r="9" spans="1:16" ht="15.75" x14ac:dyDescent="0.25">
      <c r="A9" s="53">
        <v>2</v>
      </c>
      <c r="B9" s="31" t="s">
        <v>8</v>
      </c>
      <c r="C9" s="32"/>
      <c r="D9" s="32"/>
      <c r="E9" s="32"/>
      <c r="F9" s="33"/>
      <c r="G9" s="34" t="s">
        <v>33</v>
      </c>
      <c r="M9" s="3"/>
    </row>
    <row r="10" spans="1:16" ht="15.75" x14ac:dyDescent="0.25">
      <c r="A10" s="54"/>
      <c r="B10" s="5" t="s">
        <v>3</v>
      </c>
      <c r="C10" s="6">
        <v>7845.73</v>
      </c>
      <c r="D10" s="6">
        <v>0</v>
      </c>
      <c r="E10" s="6">
        <v>0</v>
      </c>
      <c r="F10" s="7">
        <f>C10+D10-E10</f>
        <v>7845.73</v>
      </c>
      <c r="G10" s="26"/>
    </row>
    <row r="11" spans="1:16" ht="15.75" x14ac:dyDescent="0.25">
      <c r="A11" s="54"/>
      <c r="B11" s="5" t="s">
        <v>4</v>
      </c>
      <c r="C11" s="5">
        <v>2129516.86</v>
      </c>
      <c r="D11" s="6">
        <v>0</v>
      </c>
      <c r="E11" s="6">
        <v>0</v>
      </c>
      <c r="F11" s="7">
        <f>C11+D11-E11</f>
        <v>2129516.86</v>
      </c>
      <c r="G11" s="26"/>
    </row>
    <row r="12" spans="1:16" ht="15.75" x14ac:dyDescent="0.25">
      <c r="A12" s="54"/>
      <c r="B12" s="5" t="s">
        <v>5</v>
      </c>
      <c r="C12" s="5">
        <v>324750.12</v>
      </c>
      <c r="D12" s="6">
        <v>212635.45</v>
      </c>
      <c r="E12" s="6">
        <v>96698.8</v>
      </c>
      <c r="F12" s="7">
        <f>C12+D12-E12</f>
        <v>440686.77000000008</v>
      </c>
      <c r="G12" s="26"/>
    </row>
    <row r="13" spans="1:16" ht="16.5" thickBot="1" x14ac:dyDescent="0.3">
      <c r="A13" s="55"/>
      <c r="B13" s="8" t="s">
        <v>24</v>
      </c>
      <c r="C13" s="9">
        <f>SUM(C10:C12)</f>
        <v>2462112.71</v>
      </c>
      <c r="D13" s="9">
        <f>SUM(D10:D12)</f>
        <v>212635.45</v>
      </c>
      <c r="E13" s="9">
        <f>SUM(E10:E12)</f>
        <v>96698.8</v>
      </c>
      <c r="F13" s="10">
        <f>C13+D13-E13</f>
        <v>2578049.3600000003</v>
      </c>
      <c r="G13" s="35"/>
    </row>
    <row r="14" spans="1:16" ht="15.75" x14ac:dyDescent="0.25">
      <c r="A14" s="53">
        <v>3</v>
      </c>
      <c r="B14" s="31" t="s">
        <v>9</v>
      </c>
      <c r="C14" s="32"/>
      <c r="D14" s="32"/>
      <c r="E14" s="32"/>
      <c r="F14" s="33"/>
      <c r="G14" s="34" t="s">
        <v>33</v>
      </c>
    </row>
    <row r="15" spans="1:16" ht="15.75" x14ac:dyDescent="0.25">
      <c r="A15" s="54"/>
      <c r="B15" s="5" t="s">
        <v>3</v>
      </c>
      <c r="C15" s="6">
        <v>4936248.3600000003</v>
      </c>
      <c r="D15" s="5">
        <v>1928105.6</v>
      </c>
      <c r="E15" s="6">
        <v>0</v>
      </c>
      <c r="F15" s="7">
        <f>C15+D15-E15</f>
        <v>6864353.9600000009</v>
      </c>
      <c r="G15" s="26"/>
    </row>
    <row r="16" spans="1:16" ht="15.75" x14ac:dyDescent="0.25">
      <c r="A16" s="54"/>
      <c r="B16" s="5" t="s">
        <v>4</v>
      </c>
      <c r="C16" s="6">
        <v>43188637.859999999</v>
      </c>
      <c r="D16" s="5">
        <v>3260423.62</v>
      </c>
      <c r="E16" s="6">
        <v>0</v>
      </c>
      <c r="F16" s="7">
        <f>C16+D16-E16</f>
        <v>46449061.479999997</v>
      </c>
      <c r="G16" s="26"/>
    </row>
    <row r="17" spans="1:8" ht="15.75" x14ac:dyDescent="0.25">
      <c r="A17" s="54"/>
      <c r="B17" s="5" t="s">
        <v>5</v>
      </c>
      <c r="C17" s="5">
        <v>1262046.71</v>
      </c>
      <c r="D17" s="6">
        <v>0</v>
      </c>
      <c r="E17" s="6">
        <v>0</v>
      </c>
      <c r="F17" s="7">
        <f>C17+D17-E17</f>
        <v>1262046.71</v>
      </c>
      <c r="G17" s="26"/>
      <c r="H17" t="s">
        <v>28</v>
      </c>
    </row>
    <row r="18" spans="1:8" ht="16.5" thickBot="1" x14ac:dyDescent="0.3">
      <c r="A18" s="55"/>
      <c r="B18" s="8" t="s">
        <v>24</v>
      </c>
      <c r="C18" s="9">
        <f>SUM(C15:C17)</f>
        <v>49386932.93</v>
      </c>
      <c r="D18" s="9">
        <f>SUM(D15:D17)</f>
        <v>5188529.2200000007</v>
      </c>
      <c r="E18" s="9">
        <f>SUM(E15:E17)</f>
        <v>0</v>
      </c>
      <c r="F18" s="10">
        <f>C18+D18-E18</f>
        <v>54575462.149999999</v>
      </c>
      <c r="G18" s="35"/>
    </row>
    <row r="19" spans="1:8" ht="15.75" x14ac:dyDescent="0.25">
      <c r="A19" s="53">
        <v>4</v>
      </c>
      <c r="B19" s="31" t="s">
        <v>10</v>
      </c>
      <c r="C19" s="32"/>
      <c r="D19" s="32"/>
      <c r="E19" s="32"/>
      <c r="F19" s="33"/>
      <c r="G19" s="34" t="s">
        <v>33</v>
      </c>
    </row>
    <row r="20" spans="1:8" ht="15.75" x14ac:dyDescent="0.25">
      <c r="A20" s="54"/>
      <c r="B20" s="5" t="s">
        <v>3</v>
      </c>
      <c r="C20" s="6">
        <v>2488</v>
      </c>
      <c r="D20" s="6">
        <v>0</v>
      </c>
      <c r="E20" s="6">
        <v>0</v>
      </c>
      <c r="F20" s="7">
        <f>C20+D20-E20</f>
        <v>2488</v>
      </c>
      <c r="G20" s="26"/>
    </row>
    <row r="21" spans="1:8" ht="15.75" x14ac:dyDescent="0.25">
      <c r="A21" s="54"/>
      <c r="B21" s="5" t="s">
        <v>4</v>
      </c>
      <c r="C21" s="5">
        <v>1478833.68</v>
      </c>
      <c r="D21" s="6">
        <v>0</v>
      </c>
      <c r="E21" s="6">
        <v>0</v>
      </c>
      <c r="F21" s="7">
        <f>C21+D21-E21</f>
        <v>1478833.68</v>
      </c>
      <c r="G21" s="26"/>
    </row>
    <row r="22" spans="1:8" ht="15.75" x14ac:dyDescent="0.25">
      <c r="A22" s="54"/>
      <c r="B22" s="5" t="s">
        <v>5</v>
      </c>
      <c r="C22" s="6">
        <v>75250</v>
      </c>
      <c r="D22" s="6">
        <v>0</v>
      </c>
      <c r="E22" s="6">
        <v>0</v>
      </c>
      <c r="F22" s="7">
        <f>C22+D22-E22</f>
        <v>75250</v>
      </c>
      <c r="G22" s="26"/>
    </row>
    <row r="23" spans="1:8" ht="16.5" thickBot="1" x14ac:dyDescent="0.3">
      <c r="A23" s="55"/>
      <c r="B23" s="8" t="s">
        <v>24</v>
      </c>
      <c r="C23" s="9">
        <f>SUM(C20:C22)</f>
        <v>1556571.68</v>
      </c>
      <c r="D23" s="9">
        <f>SUM(D20:D22)</f>
        <v>0</v>
      </c>
      <c r="E23" s="9">
        <f>SUM(E20:E22)</f>
        <v>0</v>
      </c>
      <c r="F23" s="10">
        <f>C23+D23-E23</f>
        <v>1556571.68</v>
      </c>
      <c r="G23" s="27"/>
    </row>
    <row r="24" spans="1:8" ht="15.75" x14ac:dyDescent="0.25">
      <c r="A24" s="53">
        <v>5</v>
      </c>
      <c r="B24" s="31" t="s">
        <v>11</v>
      </c>
      <c r="C24" s="32"/>
      <c r="D24" s="32"/>
      <c r="E24" s="32"/>
      <c r="F24" s="33"/>
      <c r="G24" s="25" t="s">
        <v>33</v>
      </c>
    </row>
    <row r="25" spans="1:8" ht="15.75" x14ac:dyDescent="0.25">
      <c r="A25" s="54"/>
      <c r="B25" s="5" t="s">
        <v>3</v>
      </c>
      <c r="C25" s="6">
        <v>59758.879999999997</v>
      </c>
      <c r="D25" s="6">
        <v>0</v>
      </c>
      <c r="E25" s="6">
        <v>0</v>
      </c>
      <c r="F25" s="7">
        <f>C25+D25-E25</f>
        <v>59758.879999999997</v>
      </c>
      <c r="G25" s="26"/>
    </row>
    <row r="26" spans="1:8" ht="15.75" x14ac:dyDescent="0.25">
      <c r="A26" s="54"/>
      <c r="B26" s="5" t="s">
        <v>4</v>
      </c>
      <c r="C26" s="5">
        <v>5248560.1900000004</v>
      </c>
      <c r="D26" s="6">
        <v>251120</v>
      </c>
      <c r="E26" s="6">
        <v>0</v>
      </c>
      <c r="F26" s="7">
        <f>C26+D26-E26</f>
        <v>5499680.1900000004</v>
      </c>
      <c r="G26" s="26"/>
    </row>
    <row r="27" spans="1:8" ht="15.75" x14ac:dyDescent="0.25">
      <c r="A27" s="54"/>
      <c r="B27" s="5" t="s">
        <v>5</v>
      </c>
      <c r="C27" s="5">
        <v>453215.92</v>
      </c>
      <c r="D27" s="6">
        <v>0</v>
      </c>
      <c r="E27" s="6">
        <v>0</v>
      </c>
      <c r="F27" s="7">
        <f>C27+D27-E27</f>
        <v>453215.92</v>
      </c>
      <c r="G27" s="26"/>
    </row>
    <row r="28" spans="1:8" ht="16.5" thickBot="1" x14ac:dyDescent="0.3">
      <c r="A28" s="55"/>
      <c r="B28" s="8" t="s">
        <v>24</v>
      </c>
      <c r="C28" s="11">
        <f>SUM(C25:C27)</f>
        <v>5761534.9900000002</v>
      </c>
      <c r="D28" s="11">
        <f>SUM(D25:D27)</f>
        <v>251120</v>
      </c>
      <c r="E28" s="11">
        <f>SUM(E25:E27)</f>
        <v>0</v>
      </c>
      <c r="F28" s="10">
        <f>C28+D28-E28</f>
        <v>6012654.9900000002</v>
      </c>
      <c r="G28" s="27"/>
    </row>
    <row r="29" spans="1:8" ht="15.75" customHeight="1" x14ac:dyDescent="0.25">
      <c r="A29" s="53">
        <v>6</v>
      </c>
      <c r="B29" s="31" t="s">
        <v>12</v>
      </c>
      <c r="C29" s="32"/>
      <c r="D29" s="32"/>
      <c r="E29" s="32"/>
      <c r="F29" s="33"/>
      <c r="G29" s="50" t="s">
        <v>36</v>
      </c>
    </row>
    <row r="30" spans="1:8" ht="15.75" x14ac:dyDescent="0.25">
      <c r="A30" s="54"/>
      <c r="B30" s="5" t="s">
        <v>5</v>
      </c>
      <c r="C30" s="6">
        <v>0</v>
      </c>
      <c r="D30" s="6">
        <v>0</v>
      </c>
      <c r="E30" s="6">
        <v>0</v>
      </c>
      <c r="F30" s="7">
        <f>C30+D30-E30</f>
        <v>0</v>
      </c>
      <c r="G30" s="51"/>
    </row>
    <row r="31" spans="1:8" ht="34.5" customHeight="1" thickBot="1" x14ac:dyDescent="0.3">
      <c r="A31" s="55"/>
      <c r="B31" s="8" t="s">
        <v>24</v>
      </c>
      <c r="C31" s="9">
        <f>SUM(C30)</f>
        <v>0</v>
      </c>
      <c r="D31" s="9">
        <v>0</v>
      </c>
      <c r="E31" s="12">
        <v>0</v>
      </c>
      <c r="F31" s="10">
        <f>C31+D31-E31</f>
        <v>0</v>
      </c>
      <c r="G31" s="52"/>
    </row>
    <row r="32" spans="1:8" ht="15.75" x14ac:dyDescent="0.25">
      <c r="A32" s="53">
        <v>7</v>
      </c>
      <c r="B32" s="31" t="s">
        <v>13</v>
      </c>
      <c r="C32" s="32"/>
      <c r="D32" s="32"/>
      <c r="E32" s="32"/>
      <c r="F32" s="33"/>
      <c r="G32" s="34" t="s">
        <v>33</v>
      </c>
    </row>
    <row r="33" spans="1:7" ht="15.75" x14ac:dyDescent="0.25">
      <c r="A33" s="54"/>
      <c r="B33" s="5" t="s">
        <v>3</v>
      </c>
      <c r="C33" s="6">
        <v>1755103.91</v>
      </c>
      <c r="D33" s="20">
        <v>0</v>
      </c>
      <c r="E33" s="6">
        <v>0</v>
      </c>
      <c r="F33" s="6">
        <f>C33+D33-E33</f>
        <v>1755103.91</v>
      </c>
      <c r="G33" s="26"/>
    </row>
    <row r="34" spans="1:7" ht="15.75" x14ac:dyDescent="0.25">
      <c r="A34" s="54"/>
      <c r="B34" s="5" t="s">
        <v>4</v>
      </c>
      <c r="C34" s="6">
        <v>4303835.9800000004</v>
      </c>
      <c r="D34" s="6">
        <v>0</v>
      </c>
      <c r="E34" s="6">
        <v>0</v>
      </c>
      <c r="F34" s="6">
        <f>C34+D34-E34</f>
        <v>4303835.9800000004</v>
      </c>
      <c r="G34" s="26"/>
    </row>
    <row r="35" spans="1:7" ht="15.75" x14ac:dyDescent="0.25">
      <c r="A35" s="54"/>
      <c r="B35" s="5" t="s">
        <v>5</v>
      </c>
      <c r="C35" s="5">
        <v>1146430.8799999999</v>
      </c>
      <c r="D35" s="6">
        <v>0</v>
      </c>
      <c r="E35" s="6">
        <v>99366.83</v>
      </c>
      <c r="F35" s="6">
        <f>C35+D35-E35</f>
        <v>1047064.0499999999</v>
      </c>
      <c r="G35" s="26"/>
    </row>
    <row r="36" spans="1:7" ht="16.5" thickBot="1" x14ac:dyDescent="0.3">
      <c r="A36" s="55"/>
      <c r="B36" s="8" t="s">
        <v>24</v>
      </c>
      <c r="C36" s="9">
        <f>SUM(C33:C35)</f>
        <v>7205370.7700000005</v>
      </c>
      <c r="D36" s="9">
        <f>D34+D35</f>
        <v>0</v>
      </c>
      <c r="E36" s="9">
        <f>E34+E35</f>
        <v>99366.83</v>
      </c>
      <c r="F36" s="12">
        <f>C36+D36-E36</f>
        <v>7106003.9400000004</v>
      </c>
      <c r="G36" s="35"/>
    </row>
    <row r="37" spans="1:7" ht="15.75" x14ac:dyDescent="0.25">
      <c r="A37" s="53">
        <v>8</v>
      </c>
      <c r="B37" s="31" t="s">
        <v>14</v>
      </c>
      <c r="C37" s="32"/>
      <c r="D37" s="32"/>
      <c r="E37" s="32"/>
      <c r="F37" s="33"/>
      <c r="G37" s="34" t="s">
        <v>33</v>
      </c>
    </row>
    <row r="38" spans="1:7" ht="15.75" x14ac:dyDescent="0.25">
      <c r="A38" s="54"/>
      <c r="B38" s="5" t="s">
        <v>3</v>
      </c>
      <c r="C38" s="6">
        <v>36752.660000000003</v>
      </c>
      <c r="D38" s="6">
        <v>0</v>
      </c>
      <c r="E38" s="6">
        <v>0</v>
      </c>
      <c r="F38" s="7">
        <f>C38+D38-E38</f>
        <v>36752.660000000003</v>
      </c>
      <c r="G38" s="26"/>
    </row>
    <row r="39" spans="1:7" ht="15.75" x14ac:dyDescent="0.25">
      <c r="A39" s="54"/>
      <c r="B39" s="5" t="s">
        <v>4</v>
      </c>
      <c r="C39" s="5">
        <v>2748967.68</v>
      </c>
      <c r="D39" s="6">
        <v>0</v>
      </c>
      <c r="E39" s="6">
        <v>0</v>
      </c>
      <c r="F39" s="7">
        <f>C39+D39-E39</f>
        <v>2748967.68</v>
      </c>
      <c r="G39" s="26"/>
    </row>
    <row r="40" spans="1:7" ht="15.75" x14ac:dyDescent="0.25">
      <c r="A40" s="54"/>
      <c r="B40" s="5" t="s">
        <v>5</v>
      </c>
      <c r="C40" s="5">
        <v>687269.34</v>
      </c>
      <c r="D40" s="6">
        <v>2799.99</v>
      </c>
      <c r="E40" s="6">
        <v>4654.32</v>
      </c>
      <c r="F40" s="7">
        <f>C40+D40-E40</f>
        <v>685415.01</v>
      </c>
      <c r="G40" s="26"/>
    </row>
    <row r="41" spans="1:7" ht="16.5" thickBot="1" x14ac:dyDescent="0.3">
      <c r="A41" s="55"/>
      <c r="B41" s="13" t="s">
        <v>24</v>
      </c>
      <c r="C41" s="11">
        <f>SUM(C38:C40)</f>
        <v>3472989.68</v>
      </c>
      <c r="D41" s="11">
        <f>SUM(D38:D40)</f>
        <v>2799.99</v>
      </c>
      <c r="E41" s="11">
        <f>SUM(E38:E40)</f>
        <v>4654.32</v>
      </c>
      <c r="F41" s="10">
        <f>C41+D41-E41</f>
        <v>3471135.3500000006</v>
      </c>
      <c r="G41" s="35"/>
    </row>
    <row r="42" spans="1:7" ht="15.75" customHeight="1" x14ac:dyDescent="0.25">
      <c r="A42" s="53">
        <v>9</v>
      </c>
      <c r="B42" s="31" t="s">
        <v>15</v>
      </c>
      <c r="C42" s="32"/>
      <c r="D42" s="32"/>
      <c r="E42" s="32"/>
      <c r="F42" s="33"/>
      <c r="G42" s="39" t="s">
        <v>26</v>
      </c>
    </row>
    <row r="43" spans="1:7" ht="18.75" customHeight="1" x14ac:dyDescent="0.25">
      <c r="A43" s="54"/>
      <c r="B43" s="5" t="s">
        <v>3</v>
      </c>
      <c r="C43" s="6">
        <v>69718.97</v>
      </c>
      <c r="D43" s="6">
        <v>0</v>
      </c>
      <c r="E43" s="6">
        <v>0</v>
      </c>
      <c r="F43" s="6">
        <f>C43+D43-E43</f>
        <v>69718.97</v>
      </c>
      <c r="G43" s="40"/>
    </row>
    <row r="44" spans="1:7" ht="15.75" x14ac:dyDescent="0.25">
      <c r="A44" s="54"/>
      <c r="B44" s="5" t="s">
        <v>4</v>
      </c>
      <c r="C44" s="6">
        <v>20449926.600000001</v>
      </c>
      <c r="D44" s="5">
        <v>18211.04</v>
      </c>
      <c r="E44" s="5">
        <v>0</v>
      </c>
      <c r="F44" s="6">
        <f>C44+D44-E44</f>
        <v>20468137.640000001</v>
      </c>
      <c r="G44" s="40"/>
    </row>
    <row r="45" spans="1:7" ht="16.5" thickBot="1" x14ac:dyDescent="0.3">
      <c r="A45" s="55"/>
      <c r="B45" s="8" t="s">
        <v>24</v>
      </c>
      <c r="C45" s="9">
        <f>SUM(C43:C44)</f>
        <v>20519645.57</v>
      </c>
      <c r="D45" s="9">
        <f>SUM(D43:D44)</f>
        <v>18211.04</v>
      </c>
      <c r="E45" s="9">
        <f>SUM(E43:E44)</f>
        <v>0</v>
      </c>
      <c r="F45" s="12">
        <f>C45+D45-E45</f>
        <v>20537856.609999999</v>
      </c>
      <c r="G45" s="41"/>
    </row>
    <row r="46" spans="1:7" ht="18.75" customHeight="1" x14ac:dyDescent="0.25">
      <c r="A46" s="53">
        <v>10</v>
      </c>
      <c r="B46" s="31" t="s">
        <v>16</v>
      </c>
      <c r="C46" s="32"/>
      <c r="D46" s="32"/>
      <c r="E46" s="32"/>
      <c r="F46" s="33"/>
      <c r="G46" s="39" t="s">
        <v>36</v>
      </c>
    </row>
    <row r="47" spans="1:7" ht="13.5" customHeight="1" x14ac:dyDescent="0.25">
      <c r="A47" s="54"/>
      <c r="B47" s="5" t="s">
        <v>5</v>
      </c>
      <c r="C47" s="5">
        <v>557200.27</v>
      </c>
      <c r="D47" s="6">
        <v>27503.8</v>
      </c>
      <c r="E47" s="6">
        <v>63515.94</v>
      </c>
      <c r="F47" s="7">
        <f>C47+D47-E47</f>
        <v>521188.13000000006</v>
      </c>
      <c r="G47" s="40"/>
    </row>
    <row r="48" spans="1:7" ht="34.5" customHeight="1" thickBot="1" x14ac:dyDescent="0.3">
      <c r="A48" s="55"/>
      <c r="B48" s="8" t="s">
        <v>24</v>
      </c>
      <c r="C48" s="8">
        <f>SUM(C47)</f>
        <v>557200.27</v>
      </c>
      <c r="D48" s="12">
        <f>D47</f>
        <v>27503.8</v>
      </c>
      <c r="E48" s="12">
        <f>SUM(E47)</f>
        <v>63515.94</v>
      </c>
      <c r="F48" s="10">
        <f>C48+D48-E48</f>
        <v>521188.13000000006</v>
      </c>
      <c r="G48" s="41"/>
    </row>
    <row r="49" spans="1:7" ht="15.75" x14ac:dyDescent="0.25">
      <c r="A49" s="53">
        <v>11</v>
      </c>
      <c r="B49" s="31" t="s">
        <v>17</v>
      </c>
      <c r="C49" s="32"/>
      <c r="D49" s="32"/>
      <c r="E49" s="32"/>
      <c r="F49" s="33"/>
      <c r="G49" s="34" t="s">
        <v>33</v>
      </c>
    </row>
    <row r="50" spans="1:7" ht="15.75" customHeight="1" x14ac:dyDescent="0.25">
      <c r="A50" s="54"/>
      <c r="B50" s="5" t="s">
        <v>3</v>
      </c>
      <c r="C50" s="6">
        <v>336188.83</v>
      </c>
      <c r="D50" s="6">
        <v>0</v>
      </c>
      <c r="E50" s="6">
        <v>6001.51</v>
      </c>
      <c r="F50" s="7">
        <f>C50+D50-E50</f>
        <v>330187.32</v>
      </c>
      <c r="G50" s="26"/>
    </row>
    <row r="51" spans="1:7" ht="15.75" x14ac:dyDescent="0.25">
      <c r="A51" s="54"/>
      <c r="B51" s="5" t="s">
        <v>4</v>
      </c>
      <c r="C51" s="6">
        <v>16832841.57</v>
      </c>
      <c r="D51" s="6">
        <v>0</v>
      </c>
      <c r="E51" s="6">
        <v>0</v>
      </c>
      <c r="F51" s="7">
        <f>C51+D51-E51</f>
        <v>16832841.57</v>
      </c>
      <c r="G51" s="26"/>
    </row>
    <row r="52" spans="1:7" ht="15.75" x14ac:dyDescent="0.25">
      <c r="A52" s="54"/>
      <c r="B52" s="5" t="s">
        <v>5</v>
      </c>
      <c r="C52" s="5">
        <v>981467.35</v>
      </c>
      <c r="D52" s="6">
        <v>0</v>
      </c>
      <c r="E52" s="6">
        <v>0</v>
      </c>
      <c r="F52" s="7">
        <f>C52+D52-E52</f>
        <v>981467.35</v>
      </c>
      <c r="G52" s="26"/>
    </row>
    <row r="53" spans="1:7" ht="16.5" thickBot="1" x14ac:dyDescent="0.3">
      <c r="A53" s="55"/>
      <c r="B53" s="8" t="s">
        <v>24</v>
      </c>
      <c r="C53" s="9">
        <f>SUM(C50:C52)</f>
        <v>18150497.75</v>
      </c>
      <c r="D53" s="9">
        <f>SUM(D50:D52)</f>
        <v>0</v>
      </c>
      <c r="E53" s="9">
        <f>SUM(E50:E52)</f>
        <v>6001.51</v>
      </c>
      <c r="F53" s="10">
        <f>C53+D53-E53</f>
        <v>18144496.239999998</v>
      </c>
      <c r="G53" s="35"/>
    </row>
    <row r="54" spans="1:7" ht="15.75" customHeight="1" x14ac:dyDescent="0.25">
      <c r="A54" s="53">
        <v>12</v>
      </c>
      <c r="B54" s="31" t="s">
        <v>18</v>
      </c>
      <c r="C54" s="32"/>
      <c r="D54" s="32"/>
      <c r="E54" s="32"/>
      <c r="F54" s="33"/>
      <c r="G54" s="36" t="s">
        <v>27</v>
      </c>
    </row>
    <row r="55" spans="1:7" ht="15.75" x14ac:dyDescent="0.25">
      <c r="A55" s="54"/>
      <c r="B55" s="5" t="s">
        <v>3</v>
      </c>
      <c r="C55" s="6">
        <v>0</v>
      </c>
      <c r="D55" s="6">
        <v>0</v>
      </c>
      <c r="E55" s="6">
        <v>0</v>
      </c>
      <c r="F55" s="6">
        <v>0</v>
      </c>
      <c r="G55" s="37"/>
    </row>
    <row r="56" spans="1:7" ht="15.75" x14ac:dyDescent="0.25">
      <c r="A56" s="54"/>
      <c r="B56" s="5" t="s">
        <v>4</v>
      </c>
      <c r="C56" s="6">
        <v>190647.96</v>
      </c>
      <c r="D56" s="6">
        <v>51660</v>
      </c>
      <c r="E56" s="6">
        <v>0</v>
      </c>
      <c r="F56" s="6">
        <f>C56+D56-E56</f>
        <v>242307.96</v>
      </c>
      <c r="G56" s="37"/>
    </row>
    <row r="57" spans="1:7" ht="15.75" x14ac:dyDescent="0.25">
      <c r="A57" s="54"/>
      <c r="B57" s="5" t="s">
        <v>5</v>
      </c>
      <c r="C57" s="5">
        <v>35983.42</v>
      </c>
      <c r="D57" s="6">
        <v>0</v>
      </c>
      <c r="E57" s="6">
        <v>0</v>
      </c>
      <c r="F57" s="6">
        <f>C57+D57-E57</f>
        <v>35983.42</v>
      </c>
      <c r="G57" s="37"/>
    </row>
    <row r="58" spans="1:7" ht="16.5" thickBot="1" x14ac:dyDescent="0.3">
      <c r="A58" s="55"/>
      <c r="B58" s="8" t="s">
        <v>24</v>
      </c>
      <c r="C58" s="9">
        <f>SUM(C55:C57)</f>
        <v>226631.38</v>
      </c>
      <c r="D58" s="9">
        <f>SUM(D55:D57)</f>
        <v>51660</v>
      </c>
      <c r="E58" s="9">
        <f>SUM(E55:E57)</f>
        <v>0</v>
      </c>
      <c r="F58" s="9">
        <f>C58+D58-E58</f>
        <v>278291.38</v>
      </c>
      <c r="G58" s="38"/>
    </row>
    <row r="59" spans="1:7" ht="18.75" customHeight="1" x14ac:dyDescent="0.25">
      <c r="A59" s="53">
        <v>13</v>
      </c>
      <c r="B59" s="42" t="s">
        <v>23</v>
      </c>
      <c r="C59" s="43"/>
      <c r="D59" s="43"/>
      <c r="E59" s="43"/>
      <c r="F59" s="44"/>
      <c r="G59" s="36" t="s">
        <v>36</v>
      </c>
    </row>
    <row r="60" spans="1:7" ht="15.75" customHeight="1" x14ac:dyDescent="0.25">
      <c r="A60" s="54"/>
      <c r="B60" s="5" t="s">
        <v>5</v>
      </c>
      <c r="C60" s="5">
        <v>14605.18</v>
      </c>
      <c r="D60" s="6">
        <v>0</v>
      </c>
      <c r="E60" s="6">
        <v>0</v>
      </c>
      <c r="F60" s="7">
        <f>C60+D60-E60</f>
        <v>14605.18</v>
      </c>
      <c r="G60" s="37"/>
    </row>
    <row r="61" spans="1:7" ht="27.75" customHeight="1" thickBot="1" x14ac:dyDescent="0.3">
      <c r="A61" s="55"/>
      <c r="B61" s="8" t="s">
        <v>24</v>
      </c>
      <c r="C61" s="8">
        <f>SUM(C60)</f>
        <v>14605.18</v>
      </c>
      <c r="D61" s="9">
        <f>SUM(D60)</f>
        <v>0</v>
      </c>
      <c r="E61" s="9">
        <f>SUM(E60)</f>
        <v>0</v>
      </c>
      <c r="F61" s="10">
        <f>C61+D61-E61</f>
        <v>14605.18</v>
      </c>
      <c r="G61" s="38"/>
    </row>
    <row r="62" spans="1:7" ht="15.75" customHeight="1" x14ac:dyDescent="0.25">
      <c r="A62" s="53">
        <v>14</v>
      </c>
      <c r="B62" s="31" t="s">
        <v>19</v>
      </c>
      <c r="C62" s="32"/>
      <c r="D62" s="32"/>
      <c r="E62" s="32"/>
      <c r="F62" s="33"/>
      <c r="G62" s="36" t="s">
        <v>27</v>
      </c>
    </row>
    <row r="63" spans="1:7" ht="15.75" customHeight="1" x14ac:dyDescent="0.25">
      <c r="A63" s="54"/>
      <c r="B63" s="5" t="s">
        <v>21</v>
      </c>
      <c r="C63" s="6">
        <v>14760</v>
      </c>
      <c r="D63" s="6">
        <v>0</v>
      </c>
      <c r="E63" s="6">
        <v>0</v>
      </c>
      <c r="F63" s="7">
        <f>C63+D63-E63</f>
        <v>14760</v>
      </c>
      <c r="G63" s="37"/>
    </row>
    <row r="64" spans="1:7" ht="15.75" x14ac:dyDescent="0.25">
      <c r="A64" s="54"/>
      <c r="B64" s="5" t="s">
        <v>5</v>
      </c>
      <c r="C64" s="5">
        <v>486142.17</v>
      </c>
      <c r="D64" s="6">
        <v>0</v>
      </c>
      <c r="E64" s="6">
        <v>0</v>
      </c>
      <c r="F64" s="7">
        <f>C64+D64-E64</f>
        <v>486142.17</v>
      </c>
      <c r="G64" s="37"/>
    </row>
    <row r="65" spans="1:7" ht="31.5" customHeight="1" thickBot="1" x14ac:dyDescent="0.3">
      <c r="A65" s="55"/>
      <c r="B65" s="8" t="s">
        <v>24</v>
      </c>
      <c r="C65" s="8">
        <f>SUM(C63:C64)</f>
        <v>500902.17</v>
      </c>
      <c r="D65" s="9">
        <f>SUM(D63:D64)</f>
        <v>0</v>
      </c>
      <c r="E65" s="9">
        <f>SUM(E63:E64)</f>
        <v>0</v>
      </c>
      <c r="F65" s="10">
        <f>C65+D65-E65</f>
        <v>500902.17</v>
      </c>
      <c r="G65" s="38"/>
    </row>
    <row r="66" spans="1:7" ht="15.75" customHeight="1" x14ac:dyDescent="0.25">
      <c r="A66" s="53">
        <v>15</v>
      </c>
      <c r="B66" s="31" t="s">
        <v>20</v>
      </c>
      <c r="C66" s="32"/>
      <c r="D66" s="32"/>
      <c r="E66" s="32"/>
      <c r="F66" s="33"/>
      <c r="G66" s="36" t="s">
        <v>27</v>
      </c>
    </row>
    <row r="67" spans="1:7" ht="15.75" customHeight="1" x14ac:dyDescent="0.25">
      <c r="A67" s="54"/>
      <c r="B67" s="5" t="s">
        <v>5</v>
      </c>
      <c r="C67" s="6">
        <v>8491.2000000000007</v>
      </c>
      <c r="D67" s="6">
        <v>0</v>
      </c>
      <c r="E67" s="6">
        <v>0</v>
      </c>
      <c r="F67" s="7">
        <f>C67+D67-E67</f>
        <v>8491.2000000000007</v>
      </c>
      <c r="G67" s="37"/>
    </row>
    <row r="68" spans="1:7" ht="46.5" customHeight="1" thickBot="1" x14ac:dyDescent="0.3">
      <c r="A68" s="55"/>
      <c r="B68" s="8" t="s">
        <v>24</v>
      </c>
      <c r="C68" s="9">
        <f>SUM(C67)</f>
        <v>8491.2000000000007</v>
      </c>
      <c r="D68" s="9">
        <v>0</v>
      </c>
      <c r="E68" s="9">
        <v>0</v>
      </c>
      <c r="F68" s="10">
        <f>C68+D68-E68</f>
        <v>8491.2000000000007</v>
      </c>
      <c r="G68" s="38"/>
    </row>
    <row r="69" spans="1:7" ht="21.75" thickBot="1" x14ac:dyDescent="0.4">
      <c r="A69" s="45" t="s">
        <v>22</v>
      </c>
      <c r="B69" s="46"/>
      <c r="C69" s="14">
        <f>C68+C65+C61+C58+C53+C48+C45+C41+C36+C31+C28+C23+C18+C13+C8</f>
        <v>113789427.51999998</v>
      </c>
      <c r="D69" s="14">
        <f>D68+D65+D61+D58+D53+D48+D45+D41+D36+D31+D28+D23+D18+D13+D8</f>
        <v>8432701.3900000006</v>
      </c>
      <c r="E69" s="14">
        <f>E68+E65+E61+E58+E53+E48+E45+E41+E36+E31+E28+E23+E18+E13+E8</f>
        <v>2429159.39</v>
      </c>
      <c r="F69" s="14">
        <f>F68+F65+F61+F58+F53+F48+F45+F41+F36+F31+F28+F23+F18+F13+F8</f>
        <v>119792969.52</v>
      </c>
      <c r="G69" s="21"/>
    </row>
    <row r="70" spans="1:7" x14ac:dyDescent="0.25">
      <c r="F70" s="2"/>
    </row>
    <row r="71" spans="1:7" x14ac:dyDescent="0.25">
      <c r="F71" s="2"/>
    </row>
    <row r="72" spans="1:7" x14ac:dyDescent="0.25">
      <c r="F72" s="2"/>
    </row>
    <row r="73" spans="1:7" x14ac:dyDescent="0.25">
      <c r="F73" s="2"/>
    </row>
    <row r="74" spans="1:7" x14ac:dyDescent="0.25">
      <c r="F74" s="2"/>
    </row>
    <row r="75" spans="1:7" x14ac:dyDescent="0.25">
      <c r="F75" s="2"/>
    </row>
    <row r="76" spans="1:7" x14ac:dyDescent="0.25">
      <c r="F76" s="2"/>
    </row>
    <row r="77" spans="1:7" x14ac:dyDescent="0.25">
      <c r="F77" s="2"/>
    </row>
    <row r="78" spans="1:7" x14ac:dyDescent="0.25">
      <c r="F78" s="2"/>
    </row>
    <row r="79" spans="1:7" x14ac:dyDescent="0.25">
      <c r="F79" s="2"/>
    </row>
    <row r="80" spans="1:7" x14ac:dyDescent="0.25">
      <c r="F80" s="2"/>
    </row>
    <row r="81" spans="6:6" x14ac:dyDescent="0.25">
      <c r="F81" s="2"/>
    </row>
    <row r="82" spans="6:6" x14ac:dyDescent="0.25">
      <c r="F82" s="2"/>
    </row>
    <row r="83" spans="6:6" x14ac:dyDescent="0.25">
      <c r="F83" s="2"/>
    </row>
    <row r="84" spans="6:6" x14ac:dyDescent="0.25">
      <c r="F84" s="2"/>
    </row>
    <row r="85" spans="6:6" x14ac:dyDescent="0.25">
      <c r="F85" s="2"/>
    </row>
    <row r="86" spans="6:6" x14ac:dyDescent="0.25">
      <c r="F86" s="2"/>
    </row>
    <row r="87" spans="6:6" x14ac:dyDescent="0.25">
      <c r="F87" s="2"/>
    </row>
    <row r="88" spans="6:6" x14ac:dyDescent="0.25">
      <c r="F88" s="2"/>
    </row>
    <row r="89" spans="6:6" x14ac:dyDescent="0.25">
      <c r="F89" s="2"/>
    </row>
    <row r="90" spans="6:6" x14ac:dyDescent="0.25">
      <c r="F90" s="2"/>
    </row>
    <row r="91" spans="6:6" x14ac:dyDescent="0.25">
      <c r="F91" s="2"/>
    </row>
    <row r="92" spans="6:6" x14ac:dyDescent="0.25">
      <c r="F92" s="2"/>
    </row>
    <row r="93" spans="6:6" x14ac:dyDescent="0.25">
      <c r="F93" s="2"/>
    </row>
    <row r="94" spans="6:6" x14ac:dyDescent="0.25">
      <c r="F94" s="2"/>
    </row>
    <row r="95" spans="6:6" x14ac:dyDescent="0.25">
      <c r="F95" s="2"/>
    </row>
    <row r="96" spans="6:6" x14ac:dyDescent="0.25">
      <c r="F96" s="2"/>
    </row>
    <row r="97" spans="6:6" x14ac:dyDescent="0.25">
      <c r="F97" s="2"/>
    </row>
    <row r="98" spans="6:6" x14ac:dyDescent="0.25">
      <c r="F98" s="2"/>
    </row>
    <row r="99" spans="6:6" x14ac:dyDescent="0.25">
      <c r="F99" s="2"/>
    </row>
    <row r="100" spans="6:6" x14ac:dyDescent="0.25">
      <c r="F100" s="2"/>
    </row>
    <row r="101" spans="6:6" x14ac:dyDescent="0.25">
      <c r="F101" s="2"/>
    </row>
    <row r="102" spans="6:6" x14ac:dyDescent="0.25">
      <c r="F102" s="2"/>
    </row>
    <row r="103" spans="6:6" x14ac:dyDescent="0.25">
      <c r="F103" s="2"/>
    </row>
    <row r="104" spans="6:6" x14ac:dyDescent="0.25">
      <c r="F104" s="2"/>
    </row>
    <row r="105" spans="6:6" x14ac:dyDescent="0.25">
      <c r="F105" s="2"/>
    </row>
    <row r="106" spans="6:6" x14ac:dyDescent="0.25">
      <c r="F106" s="2"/>
    </row>
    <row r="107" spans="6:6" x14ac:dyDescent="0.25">
      <c r="F107" s="2"/>
    </row>
    <row r="108" spans="6:6" x14ac:dyDescent="0.25">
      <c r="F108" s="2"/>
    </row>
    <row r="109" spans="6:6" x14ac:dyDescent="0.25">
      <c r="F109" s="2"/>
    </row>
    <row r="110" spans="6:6" x14ac:dyDescent="0.25">
      <c r="F110" s="2"/>
    </row>
    <row r="111" spans="6:6" x14ac:dyDescent="0.25">
      <c r="F111" s="2"/>
    </row>
    <row r="112" spans="6:6" x14ac:dyDescent="0.25">
      <c r="F112" s="2"/>
    </row>
    <row r="113" spans="6:6" x14ac:dyDescent="0.25">
      <c r="F113" s="2"/>
    </row>
    <row r="114" spans="6:6" x14ac:dyDescent="0.25">
      <c r="F114" s="2"/>
    </row>
    <row r="115" spans="6:6" x14ac:dyDescent="0.25">
      <c r="F115" s="2"/>
    </row>
    <row r="116" spans="6:6" x14ac:dyDescent="0.25">
      <c r="F116" s="2"/>
    </row>
    <row r="117" spans="6:6" x14ac:dyDescent="0.25">
      <c r="F117" s="2"/>
    </row>
    <row r="118" spans="6:6" x14ac:dyDescent="0.25">
      <c r="F118" s="2"/>
    </row>
    <row r="119" spans="6:6" x14ac:dyDescent="0.25">
      <c r="F119" s="2"/>
    </row>
    <row r="120" spans="6:6" x14ac:dyDescent="0.25">
      <c r="F120" s="2"/>
    </row>
    <row r="121" spans="6:6" x14ac:dyDescent="0.25">
      <c r="F121" s="2"/>
    </row>
    <row r="122" spans="6:6" x14ac:dyDescent="0.25">
      <c r="F122" s="2"/>
    </row>
    <row r="123" spans="6:6" x14ac:dyDescent="0.25">
      <c r="F123" s="2"/>
    </row>
    <row r="124" spans="6:6" x14ac:dyDescent="0.25">
      <c r="F124" s="2"/>
    </row>
    <row r="125" spans="6:6" x14ac:dyDescent="0.25">
      <c r="F125" s="2"/>
    </row>
    <row r="126" spans="6:6" x14ac:dyDescent="0.25">
      <c r="F126" s="2"/>
    </row>
    <row r="127" spans="6:6" x14ac:dyDescent="0.25">
      <c r="F127" s="2"/>
    </row>
    <row r="128" spans="6:6" x14ac:dyDescent="0.25">
      <c r="F128" s="2"/>
    </row>
    <row r="129" spans="6:6" x14ac:dyDescent="0.25">
      <c r="F129" s="2"/>
    </row>
    <row r="130" spans="6:6" x14ac:dyDescent="0.25">
      <c r="F130" s="2"/>
    </row>
    <row r="131" spans="6:6" x14ac:dyDescent="0.25">
      <c r="F131" s="2"/>
    </row>
    <row r="132" spans="6:6" x14ac:dyDescent="0.25">
      <c r="F132" s="2"/>
    </row>
    <row r="133" spans="6:6" x14ac:dyDescent="0.25">
      <c r="F133" s="2"/>
    </row>
    <row r="134" spans="6:6" x14ac:dyDescent="0.25">
      <c r="F134" s="2"/>
    </row>
    <row r="135" spans="6:6" x14ac:dyDescent="0.25">
      <c r="F135" s="2"/>
    </row>
    <row r="136" spans="6:6" x14ac:dyDescent="0.25">
      <c r="F136" s="2"/>
    </row>
    <row r="137" spans="6:6" x14ac:dyDescent="0.25">
      <c r="F137" s="2"/>
    </row>
    <row r="138" spans="6:6" x14ac:dyDescent="0.25">
      <c r="F138" s="2"/>
    </row>
    <row r="139" spans="6:6" x14ac:dyDescent="0.25">
      <c r="F139" s="2"/>
    </row>
    <row r="140" spans="6:6" x14ac:dyDescent="0.25">
      <c r="F140" s="2"/>
    </row>
    <row r="141" spans="6:6" x14ac:dyDescent="0.25">
      <c r="F141" s="2"/>
    </row>
    <row r="142" spans="6:6" x14ac:dyDescent="0.25">
      <c r="F142" s="2"/>
    </row>
    <row r="143" spans="6:6" x14ac:dyDescent="0.25">
      <c r="F143" s="2"/>
    </row>
    <row r="144" spans="6:6" x14ac:dyDescent="0.25">
      <c r="F144" s="2"/>
    </row>
    <row r="145" spans="6:6" x14ac:dyDescent="0.25">
      <c r="F145" s="2"/>
    </row>
    <row r="146" spans="6:6" x14ac:dyDescent="0.25">
      <c r="F146" s="2"/>
    </row>
    <row r="147" spans="6:6" x14ac:dyDescent="0.25">
      <c r="F147" s="2"/>
    </row>
    <row r="148" spans="6:6" x14ac:dyDescent="0.25">
      <c r="F148" s="2"/>
    </row>
    <row r="149" spans="6:6" x14ac:dyDescent="0.25">
      <c r="F149" s="2"/>
    </row>
    <row r="150" spans="6:6" x14ac:dyDescent="0.25">
      <c r="F150" s="2"/>
    </row>
    <row r="151" spans="6:6" x14ac:dyDescent="0.25">
      <c r="F151" s="2"/>
    </row>
    <row r="152" spans="6:6" x14ac:dyDescent="0.25">
      <c r="F152" s="2"/>
    </row>
    <row r="153" spans="6:6" x14ac:dyDescent="0.25">
      <c r="F153" s="2"/>
    </row>
    <row r="154" spans="6:6" x14ac:dyDescent="0.25">
      <c r="F154" s="2"/>
    </row>
    <row r="155" spans="6:6" x14ac:dyDescent="0.25">
      <c r="F155" s="2"/>
    </row>
    <row r="156" spans="6:6" x14ac:dyDescent="0.25">
      <c r="F156" s="2"/>
    </row>
    <row r="157" spans="6:6" x14ac:dyDescent="0.25">
      <c r="F157" s="2"/>
    </row>
    <row r="158" spans="6:6" x14ac:dyDescent="0.25">
      <c r="F158" s="2"/>
    </row>
    <row r="159" spans="6:6" x14ac:dyDescent="0.25">
      <c r="F159" s="2"/>
    </row>
    <row r="160" spans="6:6" x14ac:dyDescent="0.25">
      <c r="F160" s="2"/>
    </row>
    <row r="161" spans="6:6" x14ac:dyDescent="0.25">
      <c r="F161" s="2"/>
    </row>
    <row r="162" spans="6:6" x14ac:dyDescent="0.25">
      <c r="F162" s="2"/>
    </row>
    <row r="163" spans="6:6" x14ac:dyDescent="0.25">
      <c r="F163" s="2"/>
    </row>
    <row r="164" spans="6:6" x14ac:dyDescent="0.25">
      <c r="F164" s="2"/>
    </row>
    <row r="165" spans="6:6" x14ac:dyDescent="0.25">
      <c r="F165" s="2"/>
    </row>
    <row r="166" spans="6:6" x14ac:dyDescent="0.25">
      <c r="F166" s="2"/>
    </row>
    <row r="167" spans="6:6" x14ac:dyDescent="0.25">
      <c r="F167" s="2"/>
    </row>
    <row r="168" spans="6:6" x14ac:dyDescent="0.25">
      <c r="F168" s="2"/>
    </row>
    <row r="169" spans="6:6" x14ac:dyDescent="0.25">
      <c r="F169" s="2"/>
    </row>
    <row r="170" spans="6:6" x14ac:dyDescent="0.25">
      <c r="F170" s="2"/>
    </row>
    <row r="171" spans="6:6" x14ac:dyDescent="0.25">
      <c r="F171" s="2"/>
    </row>
    <row r="172" spans="6:6" x14ac:dyDescent="0.25">
      <c r="F172" s="2"/>
    </row>
    <row r="173" spans="6:6" x14ac:dyDescent="0.25">
      <c r="F173" s="2"/>
    </row>
    <row r="174" spans="6:6" x14ac:dyDescent="0.25">
      <c r="F174" s="2"/>
    </row>
    <row r="175" spans="6:6" x14ac:dyDescent="0.25">
      <c r="F175" s="2"/>
    </row>
    <row r="176" spans="6:6" x14ac:dyDescent="0.25">
      <c r="F176" s="2"/>
    </row>
    <row r="177" spans="6:6" x14ac:dyDescent="0.25">
      <c r="F177" s="2"/>
    </row>
    <row r="178" spans="6:6" x14ac:dyDescent="0.25">
      <c r="F178" s="2"/>
    </row>
    <row r="179" spans="6:6" x14ac:dyDescent="0.25">
      <c r="F179" s="2"/>
    </row>
    <row r="180" spans="6:6" x14ac:dyDescent="0.25">
      <c r="F180" s="2"/>
    </row>
    <row r="181" spans="6:6" x14ac:dyDescent="0.25">
      <c r="F181" s="2"/>
    </row>
    <row r="182" spans="6:6" x14ac:dyDescent="0.25">
      <c r="F182" s="2"/>
    </row>
    <row r="183" spans="6:6" x14ac:dyDescent="0.25">
      <c r="F183" s="2"/>
    </row>
    <row r="184" spans="6:6" x14ac:dyDescent="0.25">
      <c r="F184" s="2"/>
    </row>
    <row r="185" spans="6:6" x14ac:dyDescent="0.25">
      <c r="F185" s="2"/>
    </row>
    <row r="186" spans="6:6" x14ac:dyDescent="0.25">
      <c r="F186" s="2"/>
    </row>
    <row r="187" spans="6:6" x14ac:dyDescent="0.25">
      <c r="F187" s="2"/>
    </row>
    <row r="188" spans="6:6" x14ac:dyDescent="0.25">
      <c r="F188" s="2"/>
    </row>
    <row r="189" spans="6:6" x14ac:dyDescent="0.25">
      <c r="F189" s="2"/>
    </row>
    <row r="190" spans="6:6" x14ac:dyDescent="0.25">
      <c r="F190" s="2"/>
    </row>
    <row r="191" spans="6:6" x14ac:dyDescent="0.25">
      <c r="F191" s="2"/>
    </row>
    <row r="192" spans="6:6" x14ac:dyDescent="0.25">
      <c r="F192" s="2"/>
    </row>
    <row r="193" spans="6:6" x14ac:dyDescent="0.25">
      <c r="F193" s="2"/>
    </row>
    <row r="194" spans="6:6" x14ac:dyDescent="0.25">
      <c r="F194" s="2"/>
    </row>
    <row r="195" spans="6:6" x14ac:dyDescent="0.25">
      <c r="F195" s="2"/>
    </row>
    <row r="196" spans="6:6" x14ac:dyDescent="0.25">
      <c r="F196" s="2"/>
    </row>
    <row r="197" spans="6:6" x14ac:dyDescent="0.25">
      <c r="F197" s="2"/>
    </row>
    <row r="198" spans="6:6" x14ac:dyDescent="0.25">
      <c r="F198" s="2"/>
    </row>
    <row r="199" spans="6:6" x14ac:dyDescent="0.25">
      <c r="F199" s="2"/>
    </row>
    <row r="200" spans="6:6" x14ac:dyDescent="0.25">
      <c r="F200" s="2"/>
    </row>
    <row r="201" spans="6:6" x14ac:dyDescent="0.25">
      <c r="F201" s="2"/>
    </row>
    <row r="202" spans="6:6" x14ac:dyDescent="0.25">
      <c r="F202" s="2"/>
    </row>
    <row r="203" spans="6:6" x14ac:dyDescent="0.25">
      <c r="F203" s="2"/>
    </row>
    <row r="204" spans="6:6" x14ac:dyDescent="0.25">
      <c r="F204" s="2"/>
    </row>
    <row r="205" spans="6:6" x14ac:dyDescent="0.25">
      <c r="F205" s="2"/>
    </row>
    <row r="206" spans="6:6" x14ac:dyDescent="0.25">
      <c r="F206" s="2"/>
    </row>
    <row r="207" spans="6:6" x14ac:dyDescent="0.25">
      <c r="F207" s="2"/>
    </row>
    <row r="208" spans="6:6" x14ac:dyDescent="0.25">
      <c r="F208" s="2"/>
    </row>
    <row r="209" spans="6:6" x14ac:dyDescent="0.25">
      <c r="F209" s="2"/>
    </row>
    <row r="210" spans="6:6" x14ac:dyDescent="0.25">
      <c r="F210" s="2"/>
    </row>
    <row r="211" spans="6:6" x14ac:dyDescent="0.25">
      <c r="F211" s="2"/>
    </row>
    <row r="212" spans="6:6" x14ac:dyDescent="0.25">
      <c r="F212" s="2"/>
    </row>
    <row r="213" spans="6:6" x14ac:dyDescent="0.25">
      <c r="F213" s="2"/>
    </row>
    <row r="214" spans="6:6" x14ac:dyDescent="0.25">
      <c r="F214" s="2"/>
    </row>
    <row r="215" spans="6:6" x14ac:dyDescent="0.25">
      <c r="F215" s="2"/>
    </row>
    <row r="216" spans="6:6" x14ac:dyDescent="0.25">
      <c r="F216" s="2"/>
    </row>
    <row r="217" spans="6:6" x14ac:dyDescent="0.25">
      <c r="F217" s="2"/>
    </row>
    <row r="218" spans="6:6" x14ac:dyDescent="0.25">
      <c r="F218" s="2"/>
    </row>
    <row r="219" spans="6:6" x14ac:dyDescent="0.25">
      <c r="F219" s="2"/>
    </row>
    <row r="220" spans="6:6" x14ac:dyDescent="0.25">
      <c r="F220" s="2"/>
    </row>
    <row r="221" spans="6:6" x14ac:dyDescent="0.25">
      <c r="F221" s="2"/>
    </row>
    <row r="222" spans="6:6" x14ac:dyDescent="0.25">
      <c r="F222" s="2"/>
    </row>
    <row r="223" spans="6:6" x14ac:dyDescent="0.25">
      <c r="F223" s="2"/>
    </row>
    <row r="224" spans="6:6" x14ac:dyDescent="0.25">
      <c r="F224" s="2"/>
    </row>
    <row r="225" spans="6:6" x14ac:dyDescent="0.25">
      <c r="F225" s="2"/>
    </row>
    <row r="226" spans="6:6" x14ac:dyDescent="0.25">
      <c r="F226" s="2"/>
    </row>
    <row r="227" spans="6:6" x14ac:dyDescent="0.25">
      <c r="F227" s="2"/>
    </row>
    <row r="228" spans="6:6" x14ac:dyDescent="0.25">
      <c r="F228" s="2"/>
    </row>
    <row r="229" spans="6:6" x14ac:dyDescent="0.25">
      <c r="F229" s="2"/>
    </row>
    <row r="230" spans="6:6" x14ac:dyDescent="0.25">
      <c r="F230" s="2"/>
    </row>
    <row r="231" spans="6:6" x14ac:dyDescent="0.25">
      <c r="F231" s="2"/>
    </row>
    <row r="232" spans="6:6" x14ac:dyDescent="0.25">
      <c r="F232" s="2"/>
    </row>
    <row r="233" spans="6:6" x14ac:dyDescent="0.25">
      <c r="F233" s="2"/>
    </row>
    <row r="234" spans="6:6" x14ac:dyDescent="0.25">
      <c r="F234" s="2"/>
    </row>
    <row r="235" spans="6:6" x14ac:dyDescent="0.25">
      <c r="F235" s="2"/>
    </row>
    <row r="236" spans="6:6" x14ac:dyDescent="0.25">
      <c r="F236" s="2"/>
    </row>
    <row r="237" spans="6:6" x14ac:dyDescent="0.25">
      <c r="F237" s="2"/>
    </row>
    <row r="238" spans="6:6" x14ac:dyDescent="0.25">
      <c r="F238" s="2"/>
    </row>
    <row r="239" spans="6:6" x14ac:dyDescent="0.25">
      <c r="F239" s="2"/>
    </row>
    <row r="240" spans="6:6" x14ac:dyDescent="0.25">
      <c r="F240" s="2"/>
    </row>
    <row r="241" spans="6:6" x14ac:dyDescent="0.25">
      <c r="F241" s="2"/>
    </row>
    <row r="242" spans="6:6" x14ac:dyDescent="0.25">
      <c r="F242" s="2"/>
    </row>
    <row r="243" spans="6:6" x14ac:dyDescent="0.25">
      <c r="F243" s="2"/>
    </row>
    <row r="244" spans="6:6" x14ac:dyDescent="0.25">
      <c r="F244" s="2"/>
    </row>
    <row r="245" spans="6:6" x14ac:dyDescent="0.25">
      <c r="F245" s="2"/>
    </row>
    <row r="246" spans="6:6" x14ac:dyDescent="0.25">
      <c r="F246" s="2"/>
    </row>
    <row r="247" spans="6:6" x14ac:dyDescent="0.25">
      <c r="F247" s="2"/>
    </row>
    <row r="248" spans="6:6" x14ac:dyDescent="0.25">
      <c r="F248" s="2"/>
    </row>
    <row r="249" spans="6:6" x14ac:dyDescent="0.25">
      <c r="F249" s="2"/>
    </row>
    <row r="250" spans="6:6" x14ac:dyDescent="0.25">
      <c r="F250" s="2"/>
    </row>
    <row r="251" spans="6:6" x14ac:dyDescent="0.25">
      <c r="F251" s="2"/>
    </row>
    <row r="252" spans="6:6" x14ac:dyDescent="0.25">
      <c r="F252" s="2"/>
    </row>
    <row r="253" spans="6:6" x14ac:dyDescent="0.25">
      <c r="F253" s="2"/>
    </row>
    <row r="254" spans="6:6" x14ac:dyDescent="0.25">
      <c r="F254" s="2"/>
    </row>
    <row r="255" spans="6:6" x14ac:dyDescent="0.25">
      <c r="F255" s="2"/>
    </row>
    <row r="256" spans="6:6" x14ac:dyDescent="0.25">
      <c r="F256" s="2"/>
    </row>
    <row r="257" spans="6:6" x14ac:dyDescent="0.25">
      <c r="F257" s="2"/>
    </row>
    <row r="258" spans="6:6" x14ac:dyDescent="0.25">
      <c r="F258" s="2"/>
    </row>
    <row r="259" spans="6:6" x14ac:dyDescent="0.25">
      <c r="F259" s="2"/>
    </row>
    <row r="260" spans="6:6" x14ac:dyDescent="0.25">
      <c r="F260" s="2"/>
    </row>
    <row r="261" spans="6:6" x14ac:dyDescent="0.25">
      <c r="F261" s="2"/>
    </row>
    <row r="262" spans="6:6" x14ac:dyDescent="0.25">
      <c r="F262" s="2"/>
    </row>
    <row r="263" spans="6:6" x14ac:dyDescent="0.25">
      <c r="F263" s="2"/>
    </row>
    <row r="264" spans="6:6" x14ac:dyDescent="0.25">
      <c r="F264" s="2"/>
    </row>
    <row r="265" spans="6:6" x14ac:dyDescent="0.25">
      <c r="F265" s="2"/>
    </row>
    <row r="266" spans="6:6" x14ac:dyDescent="0.25">
      <c r="F266" s="2"/>
    </row>
    <row r="267" spans="6:6" x14ac:dyDescent="0.25">
      <c r="F267" s="2"/>
    </row>
    <row r="268" spans="6:6" x14ac:dyDescent="0.25">
      <c r="F268" s="2"/>
    </row>
    <row r="269" spans="6:6" x14ac:dyDescent="0.25">
      <c r="F269" s="2"/>
    </row>
    <row r="270" spans="6:6" x14ac:dyDescent="0.25">
      <c r="F270" s="2"/>
    </row>
    <row r="271" spans="6:6" x14ac:dyDescent="0.25">
      <c r="F271" s="2"/>
    </row>
    <row r="272" spans="6:6" x14ac:dyDescent="0.25">
      <c r="F272" s="2"/>
    </row>
    <row r="273" spans="6:6" x14ac:dyDescent="0.25">
      <c r="F273" s="2"/>
    </row>
    <row r="274" spans="6:6" x14ac:dyDescent="0.25">
      <c r="F274" s="2"/>
    </row>
    <row r="275" spans="6:6" x14ac:dyDescent="0.25">
      <c r="F275" s="2"/>
    </row>
    <row r="276" spans="6:6" x14ac:dyDescent="0.25">
      <c r="F276" s="2"/>
    </row>
    <row r="277" spans="6:6" x14ac:dyDescent="0.25">
      <c r="F277" s="2"/>
    </row>
    <row r="278" spans="6:6" x14ac:dyDescent="0.25">
      <c r="F278" s="2"/>
    </row>
    <row r="279" spans="6:6" x14ac:dyDescent="0.25">
      <c r="F279" s="2"/>
    </row>
    <row r="280" spans="6:6" x14ac:dyDescent="0.25">
      <c r="F280" s="2"/>
    </row>
    <row r="281" spans="6:6" x14ac:dyDescent="0.25">
      <c r="F281" s="2"/>
    </row>
    <row r="282" spans="6:6" x14ac:dyDescent="0.25">
      <c r="F282" s="2"/>
    </row>
    <row r="283" spans="6:6" x14ac:dyDescent="0.25">
      <c r="F283" s="2"/>
    </row>
    <row r="284" spans="6:6" x14ac:dyDescent="0.25">
      <c r="F284" s="2"/>
    </row>
    <row r="285" spans="6:6" x14ac:dyDescent="0.25">
      <c r="F285" s="2"/>
    </row>
    <row r="286" spans="6:6" x14ac:dyDescent="0.25">
      <c r="F286" s="2"/>
    </row>
    <row r="287" spans="6:6" x14ac:dyDescent="0.25">
      <c r="F287" s="2"/>
    </row>
    <row r="288" spans="6:6" x14ac:dyDescent="0.25">
      <c r="F288" s="2"/>
    </row>
    <row r="289" spans="6:6" x14ac:dyDescent="0.25">
      <c r="F289" s="2"/>
    </row>
    <row r="290" spans="6:6" x14ac:dyDescent="0.25">
      <c r="F290" s="2"/>
    </row>
    <row r="291" spans="6:6" x14ac:dyDescent="0.25">
      <c r="F291" s="2"/>
    </row>
    <row r="292" spans="6:6" x14ac:dyDescent="0.25">
      <c r="F292" s="2"/>
    </row>
    <row r="293" spans="6:6" x14ac:dyDescent="0.25">
      <c r="F293" s="2"/>
    </row>
    <row r="294" spans="6:6" x14ac:dyDescent="0.25">
      <c r="F294" s="2"/>
    </row>
    <row r="295" spans="6:6" x14ac:dyDescent="0.25">
      <c r="F295" s="2"/>
    </row>
    <row r="296" spans="6:6" x14ac:dyDescent="0.25">
      <c r="F296" s="2"/>
    </row>
    <row r="297" spans="6:6" x14ac:dyDescent="0.25">
      <c r="F297" s="2"/>
    </row>
    <row r="298" spans="6:6" x14ac:dyDescent="0.25">
      <c r="F298" s="2"/>
    </row>
    <row r="299" spans="6:6" x14ac:dyDescent="0.25">
      <c r="F299" s="2"/>
    </row>
    <row r="300" spans="6:6" x14ac:dyDescent="0.25">
      <c r="F300" s="2"/>
    </row>
    <row r="301" spans="6:6" x14ac:dyDescent="0.25">
      <c r="F301" s="2"/>
    </row>
    <row r="302" spans="6:6" x14ac:dyDescent="0.25">
      <c r="F302" s="2"/>
    </row>
    <row r="303" spans="6:6" x14ac:dyDescent="0.25">
      <c r="F303" s="2"/>
    </row>
    <row r="304" spans="6:6" x14ac:dyDescent="0.25">
      <c r="F304" s="2"/>
    </row>
    <row r="305" spans="6:6" x14ac:dyDescent="0.25">
      <c r="F305" s="2"/>
    </row>
    <row r="306" spans="6:6" x14ac:dyDescent="0.25">
      <c r="F306" s="2"/>
    </row>
    <row r="307" spans="6:6" x14ac:dyDescent="0.25">
      <c r="F307" s="2"/>
    </row>
    <row r="308" spans="6:6" x14ac:dyDescent="0.25">
      <c r="F308" s="2"/>
    </row>
    <row r="309" spans="6:6" x14ac:dyDescent="0.25">
      <c r="F309" s="2"/>
    </row>
    <row r="310" spans="6:6" x14ac:dyDescent="0.25">
      <c r="F310" s="2"/>
    </row>
    <row r="311" spans="6:6" x14ac:dyDescent="0.25">
      <c r="F311" s="2"/>
    </row>
    <row r="312" spans="6:6" x14ac:dyDescent="0.25">
      <c r="F312" s="2"/>
    </row>
    <row r="313" spans="6:6" x14ac:dyDescent="0.25">
      <c r="F313" s="2"/>
    </row>
    <row r="314" spans="6:6" x14ac:dyDescent="0.25">
      <c r="F314" s="2"/>
    </row>
    <row r="315" spans="6:6" x14ac:dyDescent="0.25">
      <c r="F315" s="2"/>
    </row>
    <row r="316" spans="6:6" x14ac:dyDescent="0.25">
      <c r="F316" s="2"/>
    </row>
    <row r="317" spans="6:6" x14ac:dyDescent="0.25">
      <c r="F317" s="2"/>
    </row>
    <row r="318" spans="6:6" x14ac:dyDescent="0.25">
      <c r="F318" s="2"/>
    </row>
    <row r="319" spans="6:6" x14ac:dyDescent="0.25">
      <c r="F319" s="2"/>
    </row>
    <row r="320" spans="6:6" x14ac:dyDescent="0.25">
      <c r="F320" s="2"/>
    </row>
    <row r="321" spans="6:6" x14ac:dyDescent="0.25">
      <c r="F321" s="2"/>
    </row>
    <row r="322" spans="6:6" x14ac:dyDescent="0.25">
      <c r="F322" s="2"/>
    </row>
    <row r="323" spans="6:6" x14ac:dyDescent="0.25">
      <c r="F323" s="2"/>
    </row>
    <row r="324" spans="6:6" x14ac:dyDescent="0.25">
      <c r="F324" s="2"/>
    </row>
    <row r="325" spans="6:6" x14ac:dyDescent="0.25">
      <c r="F325" s="2"/>
    </row>
    <row r="326" spans="6:6" x14ac:dyDescent="0.25">
      <c r="F326" s="2"/>
    </row>
    <row r="327" spans="6:6" x14ac:dyDescent="0.25">
      <c r="F327" s="2"/>
    </row>
    <row r="328" spans="6:6" x14ac:dyDescent="0.25">
      <c r="F328" s="2"/>
    </row>
    <row r="329" spans="6:6" x14ac:dyDescent="0.25">
      <c r="F329" s="2"/>
    </row>
    <row r="330" spans="6:6" x14ac:dyDescent="0.25">
      <c r="F330" s="2"/>
    </row>
    <row r="331" spans="6:6" x14ac:dyDescent="0.25">
      <c r="F331" s="2"/>
    </row>
    <row r="332" spans="6:6" x14ac:dyDescent="0.25">
      <c r="F332" s="2"/>
    </row>
    <row r="333" spans="6:6" x14ac:dyDescent="0.25">
      <c r="F333" s="2"/>
    </row>
    <row r="334" spans="6:6" x14ac:dyDescent="0.25">
      <c r="F334" s="2"/>
    </row>
    <row r="335" spans="6:6" x14ac:dyDescent="0.25">
      <c r="F335" s="2"/>
    </row>
    <row r="336" spans="6:6" x14ac:dyDescent="0.25">
      <c r="F336" s="2"/>
    </row>
    <row r="337" spans="6:6" x14ac:dyDescent="0.25">
      <c r="F337" s="2"/>
    </row>
    <row r="338" spans="6:6" x14ac:dyDescent="0.25">
      <c r="F338" s="2"/>
    </row>
    <row r="339" spans="6:6" x14ac:dyDescent="0.25">
      <c r="F339" s="2"/>
    </row>
    <row r="340" spans="6:6" x14ac:dyDescent="0.25">
      <c r="F340" s="2"/>
    </row>
    <row r="341" spans="6:6" x14ac:dyDescent="0.25">
      <c r="F341" s="2"/>
    </row>
    <row r="342" spans="6:6" x14ac:dyDescent="0.25">
      <c r="F342" s="2"/>
    </row>
    <row r="343" spans="6:6" x14ac:dyDescent="0.25">
      <c r="F343" s="2"/>
    </row>
    <row r="344" spans="6:6" x14ac:dyDescent="0.25">
      <c r="F344" s="2"/>
    </row>
    <row r="345" spans="6:6" x14ac:dyDescent="0.25">
      <c r="F345" s="2"/>
    </row>
    <row r="346" spans="6:6" x14ac:dyDescent="0.25">
      <c r="F346" s="2"/>
    </row>
    <row r="347" spans="6:6" x14ac:dyDescent="0.25">
      <c r="F347" s="2"/>
    </row>
    <row r="348" spans="6:6" x14ac:dyDescent="0.25">
      <c r="F348" s="2"/>
    </row>
    <row r="349" spans="6:6" x14ac:dyDescent="0.25">
      <c r="F349" s="2"/>
    </row>
    <row r="350" spans="6:6" x14ac:dyDescent="0.25">
      <c r="F350" s="2"/>
    </row>
    <row r="351" spans="6:6" x14ac:dyDescent="0.25">
      <c r="F351" s="2"/>
    </row>
    <row r="352" spans="6:6" x14ac:dyDescent="0.25">
      <c r="F352" s="2"/>
    </row>
    <row r="353" spans="6:6" x14ac:dyDescent="0.25">
      <c r="F353" s="2"/>
    </row>
    <row r="354" spans="6:6" x14ac:dyDescent="0.25">
      <c r="F354" s="2"/>
    </row>
    <row r="355" spans="6:6" x14ac:dyDescent="0.25">
      <c r="F355" s="2"/>
    </row>
    <row r="356" spans="6:6" x14ac:dyDescent="0.25">
      <c r="F356" s="2"/>
    </row>
    <row r="357" spans="6:6" x14ac:dyDescent="0.25">
      <c r="F357" s="2"/>
    </row>
    <row r="358" spans="6:6" x14ac:dyDescent="0.25">
      <c r="F358" s="2"/>
    </row>
    <row r="359" spans="6:6" x14ac:dyDescent="0.25">
      <c r="F359" s="2"/>
    </row>
    <row r="360" spans="6:6" x14ac:dyDescent="0.25">
      <c r="F360" s="2"/>
    </row>
    <row r="361" spans="6:6" x14ac:dyDescent="0.25">
      <c r="F361" s="2"/>
    </row>
    <row r="362" spans="6:6" x14ac:dyDescent="0.25">
      <c r="F362" s="2"/>
    </row>
    <row r="363" spans="6:6" x14ac:dyDescent="0.25">
      <c r="F363" s="2"/>
    </row>
    <row r="364" spans="6:6" x14ac:dyDescent="0.25">
      <c r="F364" s="2"/>
    </row>
    <row r="365" spans="6:6" x14ac:dyDescent="0.25">
      <c r="F365" s="2"/>
    </row>
    <row r="366" spans="6:6" x14ac:dyDescent="0.25">
      <c r="F366" s="2"/>
    </row>
    <row r="367" spans="6:6" x14ac:dyDescent="0.25">
      <c r="F367" s="2"/>
    </row>
    <row r="368" spans="6:6" x14ac:dyDescent="0.25">
      <c r="F368" s="2"/>
    </row>
    <row r="369" spans="6:6" x14ac:dyDescent="0.25">
      <c r="F369" s="2"/>
    </row>
    <row r="370" spans="6:6" x14ac:dyDescent="0.25">
      <c r="F370" s="2"/>
    </row>
    <row r="371" spans="6:6" x14ac:dyDescent="0.25">
      <c r="F371" s="2"/>
    </row>
    <row r="372" spans="6:6" x14ac:dyDescent="0.25">
      <c r="F372" s="2"/>
    </row>
    <row r="373" spans="6:6" x14ac:dyDescent="0.25">
      <c r="F373" s="2"/>
    </row>
    <row r="374" spans="6:6" x14ac:dyDescent="0.25">
      <c r="F374" s="2"/>
    </row>
    <row r="375" spans="6:6" x14ac:dyDescent="0.25">
      <c r="F375" s="2"/>
    </row>
    <row r="376" spans="6:6" x14ac:dyDescent="0.25">
      <c r="F376" s="2"/>
    </row>
    <row r="377" spans="6:6" x14ac:dyDescent="0.25">
      <c r="F377" s="2"/>
    </row>
    <row r="378" spans="6:6" x14ac:dyDescent="0.25">
      <c r="F378" s="2"/>
    </row>
    <row r="379" spans="6:6" x14ac:dyDescent="0.25">
      <c r="F379" s="2"/>
    </row>
    <row r="380" spans="6:6" x14ac:dyDescent="0.25">
      <c r="F380" s="2"/>
    </row>
    <row r="381" spans="6:6" x14ac:dyDescent="0.25">
      <c r="F381" s="2"/>
    </row>
    <row r="382" spans="6:6" x14ac:dyDescent="0.25">
      <c r="F382" s="2"/>
    </row>
    <row r="383" spans="6:6" x14ac:dyDescent="0.25">
      <c r="F383" s="2"/>
    </row>
    <row r="384" spans="6:6" x14ac:dyDescent="0.25">
      <c r="F384" s="2"/>
    </row>
    <row r="385" spans="6:6" x14ac:dyDescent="0.25">
      <c r="F385" s="2"/>
    </row>
    <row r="386" spans="6:6" x14ac:dyDescent="0.25">
      <c r="F386" s="2"/>
    </row>
    <row r="387" spans="6:6" x14ac:dyDescent="0.25">
      <c r="F387" s="2"/>
    </row>
    <row r="388" spans="6:6" x14ac:dyDescent="0.25">
      <c r="F388" s="2"/>
    </row>
    <row r="389" spans="6:6" x14ac:dyDescent="0.25">
      <c r="F389" s="2"/>
    </row>
    <row r="390" spans="6:6" x14ac:dyDescent="0.25">
      <c r="F390" s="2"/>
    </row>
    <row r="391" spans="6:6" x14ac:dyDescent="0.25">
      <c r="F391" s="2"/>
    </row>
    <row r="392" spans="6:6" x14ac:dyDescent="0.25">
      <c r="F392" s="2"/>
    </row>
    <row r="393" spans="6:6" x14ac:dyDescent="0.25">
      <c r="F393" s="2"/>
    </row>
    <row r="394" spans="6:6" x14ac:dyDescent="0.25">
      <c r="F394" s="2"/>
    </row>
    <row r="395" spans="6:6" x14ac:dyDescent="0.25">
      <c r="F395" s="2"/>
    </row>
    <row r="396" spans="6:6" x14ac:dyDescent="0.25">
      <c r="F396" s="2"/>
    </row>
    <row r="397" spans="6:6" x14ac:dyDescent="0.25">
      <c r="F397" s="2"/>
    </row>
    <row r="398" spans="6:6" x14ac:dyDescent="0.25">
      <c r="F398" s="2"/>
    </row>
    <row r="399" spans="6:6" x14ac:dyDescent="0.25">
      <c r="F399" s="2"/>
    </row>
    <row r="400" spans="6:6" x14ac:dyDescent="0.25">
      <c r="F400" s="2"/>
    </row>
    <row r="401" spans="6:6" x14ac:dyDescent="0.25">
      <c r="F401" s="2"/>
    </row>
    <row r="402" spans="6:6" x14ac:dyDescent="0.25">
      <c r="F402" s="2"/>
    </row>
    <row r="403" spans="6:6" x14ac:dyDescent="0.25">
      <c r="F403" s="2"/>
    </row>
    <row r="404" spans="6:6" x14ac:dyDescent="0.25">
      <c r="F404" s="2"/>
    </row>
    <row r="405" spans="6:6" x14ac:dyDescent="0.25">
      <c r="F405" s="2"/>
    </row>
    <row r="406" spans="6:6" x14ac:dyDescent="0.25">
      <c r="F406" s="2"/>
    </row>
    <row r="407" spans="6:6" x14ac:dyDescent="0.25">
      <c r="F407" s="2"/>
    </row>
    <row r="408" spans="6:6" x14ac:dyDescent="0.25">
      <c r="F408" s="2"/>
    </row>
    <row r="409" spans="6:6" x14ac:dyDescent="0.25">
      <c r="F409" s="2"/>
    </row>
    <row r="410" spans="6:6" x14ac:dyDescent="0.25">
      <c r="F410" s="2"/>
    </row>
    <row r="411" spans="6:6" x14ac:dyDescent="0.25">
      <c r="F411" s="2"/>
    </row>
    <row r="412" spans="6:6" x14ac:dyDescent="0.25">
      <c r="F412" s="2"/>
    </row>
    <row r="413" spans="6:6" x14ac:dyDescent="0.25">
      <c r="F413" s="2"/>
    </row>
    <row r="414" spans="6:6" x14ac:dyDescent="0.25">
      <c r="F414" s="2"/>
    </row>
    <row r="415" spans="6:6" x14ac:dyDescent="0.25">
      <c r="F415" s="2"/>
    </row>
    <row r="416" spans="6:6" x14ac:dyDescent="0.25">
      <c r="F416" s="2"/>
    </row>
    <row r="417" spans="6:6" x14ac:dyDescent="0.25">
      <c r="F417" s="2"/>
    </row>
    <row r="418" spans="6:6" x14ac:dyDescent="0.25">
      <c r="F418" s="2"/>
    </row>
    <row r="419" spans="6:6" x14ac:dyDescent="0.25">
      <c r="F419" s="2"/>
    </row>
    <row r="420" spans="6:6" x14ac:dyDescent="0.25">
      <c r="F420" s="2"/>
    </row>
    <row r="421" spans="6:6" x14ac:dyDescent="0.25">
      <c r="F421" s="2"/>
    </row>
    <row r="422" spans="6:6" x14ac:dyDescent="0.25">
      <c r="F422" s="2"/>
    </row>
    <row r="423" spans="6:6" x14ac:dyDescent="0.25">
      <c r="F423" s="2"/>
    </row>
    <row r="424" spans="6:6" x14ac:dyDescent="0.25">
      <c r="F424" s="2"/>
    </row>
    <row r="425" spans="6:6" x14ac:dyDescent="0.25">
      <c r="F425" s="2"/>
    </row>
    <row r="426" spans="6:6" x14ac:dyDescent="0.25">
      <c r="F426" s="2"/>
    </row>
    <row r="427" spans="6:6" x14ac:dyDescent="0.25">
      <c r="F427" s="2"/>
    </row>
    <row r="428" spans="6:6" x14ac:dyDescent="0.25">
      <c r="F428" s="2"/>
    </row>
    <row r="429" spans="6:6" x14ac:dyDescent="0.25">
      <c r="F429" s="2"/>
    </row>
    <row r="430" spans="6:6" x14ac:dyDescent="0.25">
      <c r="F430" s="2"/>
    </row>
    <row r="431" spans="6:6" x14ac:dyDescent="0.25">
      <c r="F431" s="2"/>
    </row>
    <row r="432" spans="6:6" x14ac:dyDescent="0.25">
      <c r="F432" s="2"/>
    </row>
    <row r="433" spans="6:6" x14ac:dyDescent="0.25">
      <c r="F433" s="2"/>
    </row>
    <row r="434" spans="6:6" x14ac:dyDescent="0.25">
      <c r="F434" s="2"/>
    </row>
    <row r="435" spans="6:6" x14ac:dyDescent="0.25">
      <c r="F435" s="2"/>
    </row>
    <row r="436" spans="6:6" x14ac:dyDescent="0.25">
      <c r="F436" s="2"/>
    </row>
    <row r="437" spans="6:6" x14ac:dyDescent="0.25">
      <c r="F437" s="2"/>
    </row>
    <row r="438" spans="6:6" x14ac:dyDescent="0.25">
      <c r="F438" s="2"/>
    </row>
    <row r="439" spans="6:6" x14ac:dyDescent="0.25">
      <c r="F439" s="2"/>
    </row>
    <row r="440" spans="6:6" x14ac:dyDescent="0.25">
      <c r="F440" s="2"/>
    </row>
    <row r="441" spans="6:6" x14ac:dyDescent="0.25">
      <c r="F441" s="2"/>
    </row>
    <row r="442" spans="6:6" x14ac:dyDescent="0.25">
      <c r="F442" s="2"/>
    </row>
    <row r="443" spans="6:6" x14ac:dyDescent="0.25">
      <c r="F443" s="2"/>
    </row>
    <row r="444" spans="6:6" x14ac:dyDescent="0.25">
      <c r="F444" s="2"/>
    </row>
    <row r="445" spans="6:6" x14ac:dyDescent="0.25">
      <c r="F445" s="2"/>
    </row>
    <row r="446" spans="6:6" x14ac:dyDescent="0.25">
      <c r="F446" s="2"/>
    </row>
    <row r="447" spans="6:6" x14ac:dyDescent="0.25">
      <c r="F447" s="2"/>
    </row>
    <row r="448" spans="6:6" x14ac:dyDescent="0.25">
      <c r="F448" s="2"/>
    </row>
    <row r="449" spans="6:6" x14ac:dyDescent="0.25">
      <c r="F449" s="2"/>
    </row>
    <row r="450" spans="6:6" x14ac:dyDescent="0.25">
      <c r="F450" s="2"/>
    </row>
    <row r="451" spans="6:6" x14ac:dyDescent="0.25">
      <c r="F451" s="2"/>
    </row>
    <row r="452" spans="6:6" x14ac:dyDescent="0.25">
      <c r="F452" s="2"/>
    </row>
    <row r="453" spans="6:6" x14ac:dyDescent="0.25">
      <c r="F453" s="2"/>
    </row>
    <row r="454" spans="6:6" x14ac:dyDescent="0.25">
      <c r="F454" s="2"/>
    </row>
    <row r="455" spans="6:6" x14ac:dyDescent="0.25">
      <c r="F455" s="2"/>
    </row>
    <row r="456" spans="6:6" x14ac:dyDescent="0.25">
      <c r="F456" s="2"/>
    </row>
    <row r="457" spans="6:6" x14ac:dyDescent="0.25">
      <c r="F457" s="2"/>
    </row>
    <row r="458" spans="6:6" x14ac:dyDescent="0.25">
      <c r="F458" s="2"/>
    </row>
    <row r="459" spans="6:6" x14ac:dyDescent="0.25">
      <c r="F459" s="2"/>
    </row>
    <row r="460" spans="6:6" x14ac:dyDescent="0.25">
      <c r="F460" s="2"/>
    </row>
    <row r="461" spans="6:6" x14ac:dyDescent="0.25">
      <c r="F461" s="2"/>
    </row>
    <row r="462" spans="6:6" x14ac:dyDescent="0.25">
      <c r="F462" s="2"/>
    </row>
    <row r="463" spans="6:6" x14ac:dyDescent="0.25">
      <c r="F463" s="2"/>
    </row>
    <row r="464" spans="6:6" x14ac:dyDescent="0.25">
      <c r="F464" s="2"/>
    </row>
    <row r="465" spans="6:6" x14ac:dyDescent="0.25">
      <c r="F465" s="2"/>
    </row>
    <row r="466" spans="6:6" x14ac:dyDescent="0.25">
      <c r="F466" s="2"/>
    </row>
    <row r="467" spans="6:6" x14ac:dyDescent="0.25">
      <c r="F467" s="2"/>
    </row>
    <row r="468" spans="6:6" x14ac:dyDescent="0.25">
      <c r="F468" s="2"/>
    </row>
    <row r="469" spans="6:6" x14ac:dyDescent="0.25">
      <c r="F469" s="2"/>
    </row>
    <row r="470" spans="6:6" x14ac:dyDescent="0.25">
      <c r="F470" s="2"/>
    </row>
    <row r="471" spans="6:6" x14ac:dyDescent="0.25">
      <c r="F471" s="2"/>
    </row>
    <row r="472" spans="6:6" x14ac:dyDescent="0.25">
      <c r="F472" s="2"/>
    </row>
    <row r="473" spans="6:6" x14ac:dyDescent="0.25">
      <c r="F473" s="2"/>
    </row>
    <row r="474" spans="6:6" x14ac:dyDescent="0.25">
      <c r="F474" s="2"/>
    </row>
    <row r="475" spans="6:6" x14ac:dyDescent="0.25">
      <c r="F475" s="2"/>
    </row>
    <row r="476" spans="6:6" x14ac:dyDescent="0.25">
      <c r="F476" s="2"/>
    </row>
    <row r="477" spans="6:6" x14ac:dyDescent="0.25">
      <c r="F477" s="2"/>
    </row>
    <row r="478" spans="6:6" x14ac:dyDescent="0.25">
      <c r="F478" s="2"/>
    </row>
    <row r="479" spans="6:6" x14ac:dyDescent="0.25">
      <c r="F479" s="2"/>
    </row>
    <row r="480" spans="6:6" x14ac:dyDescent="0.25">
      <c r="F480" s="2"/>
    </row>
    <row r="481" spans="6:6" x14ac:dyDescent="0.25">
      <c r="F481" s="2"/>
    </row>
    <row r="482" spans="6:6" x14ac:dyDescent="0.25">
      <c r="F482" s="2"/>
    </row>
    <row r="483" spans="6:6" x14ac:dyDescent="0.25">
      <c r="F483" s="2"/>
    </row>
    <row r="484" spans="6:6" x14ac:dyDescent="0.25">
      <c r="F484" s="2"/>
    </row>
    <row r="485" spans="6:6" x14ac:dyDescent="0.25">
      <c r="F485" s="2"/>
    </row>
    <row r="486" spans="6:6" x14ac:dyDescent="0.25">
      <c r="F486" s="2"/>
    </row>
    <row r="487" spans="6:6" x14ac:dyDescent="0.25">
      <c r="F487" s="2"/>
    </row>
    <row r="488" spans="6:6" x14ac:dyDescent="0.25">
      <c r="F488" s="2"/>
    </row>
    <row r="489" spans="6:6" x14ac:dyDescent="0.25">
      <c r="F489" s="2"/>
    </row>
    <row r="490" spans="6:6" x14ac:dyDescent="0.25">
      <c r="F490" s="2"/>
    </row>
    <row r="491" spans="6:6" x14ac:dyDescent="0.25">
      <c r="F491" s="2"/>
    </row>
    <row r="492" spans="6:6" x14ac:dyDescent="0.25">
      <c r="F492" s="2"/>
    </row>
    <row r="493" spans="6:6" x14ac:dyDescent="0.25">
      <c r="F493" s="2"/>
    </row>
    <row r="494" spans="6:6" x14ac:dyDescent="0.25">
      <c r="F494" s="2"/>
    </row>
    <row r="495" spans="6:6" x14ac:dyDescent="0.25">
      <c r="F495" s="2"/>
    </row>
    <row r="496" spans="6:6" x14ac:dyDescent="0.25">
      <c r="F496" s="2"/>
    </row>
    <row r="497" spans="6:6" x14ac:dyDescent="0.25">
      <c r="F497" s="2"/>
    </row>
    <row r="498" spans="6:6" x14ac:dyDescent="0.25">
      <c r="F498" s="2"/>
    </row>
    <row r="499" spans="6:6" x14ac:dyDescent="0.25">
      <c r="F499" s="2"/>
    </row>
    <row r="500" spans="6:6" x14ac:dyDescent="0.25">
      <c r="F500" s="2"/>
    </row>
    <row r="501" spans="6:6" x14ac:dyDescent="0.25">
      <c r="F501" s="2"/>
    </row>
    <row r="502" spans="6:6" x14ac:dyDescent="0.25">
      <c r="F502" s="2"/>
    </row>
    <row r="503" spans="6:6" x14ac:dyDescent="0.25">
      <c r="F503" s="2"/>
    </row>
    <row r="504" spans="6:6" x14ac:dyDescent="0.25">
      <c r="F504" s="2"/>
    </row>
    <row r="505" spans="6:6" x14ac:dyDescent="0.25">
      <c r="F505" s="2"/>
    </row>
    <row r="506" spans="6:6" x14ac:dyDescent="0.25">
      <c r="F506" s="2"/>
    </row>
    <row r="507" spans="6:6" x14ac:dyDescent="0.25">
      <c r="F507" s="2"/>
    </row>
    <row r="508" spans="6:6" x14ac:dyDescent="0.25">
      <c r="F508" s="2"/>
    </row>
    <row r="509" spans="6:6" x14ac:dyDescent="0.25">
      <c r="F509" s="2"/>
    </row>
    <row r="510" spans="6:6" x14ac:dyDescent="0.25">
      <c r="F510" s="2"/>
    </row>
    <row r="511" spans="6:6" x14ac:dyDescent="0.25">
      <c r="F511" s="2"/>
    </row>
    <row r="512" spans="6:6" x14ac:dyDescent="0.25">
      <c r="F512" s="2"/>
    </row>
    <row r="513" spans="6:6" x14ac:dyDescent="0.25">
      <c r="F513" s="2"/>
    </row>
    <row r="514" spans="6:6" x14ac:dyDescent="0.25">
      <c r="F514" s="2"/>
    </row>
    <row r="515" spans="6:6" x14ac:dyDescent="0.25">
      <c r="F515" s="2"/>
    </row>
    <row r="516" spans="6:6" x14ac:dyDescent="0.25">
      <c r="F516" s="2"/>
    </row>
    <row r="517" spans="6:6" x14ac:dyDescent="0.25">
      <c r="F517" s="2"/>
    </row>
    <row r="518" spans="6:6" x14ac:dyDescent="0.25">
      <c r="F518" s="2"/>
    </row>
    <row r="519" spans="6:6" x14ac:dyDescent="0.25">
      <c r="F519" s="2"/>
    </row>
    <row r="520" spans="6:6" x14ac:dyDescent="0.25">
      <c r="F520" s="2"/>
    </row>
    <row r="521" spans="6:6" x14ac:dyDescent="0.25">
      <c r="F521" s="2"/>
    </row>
    <row r="522" spans="6:6" x14ac:dyDescent="0.25">
      <c r="F522" s="2"/>
    </row>
    <row r="523" spans="6:6" x14ac:dyDescent="0.25">
      <c r="F523" s="2"/>
    </row>
    <row r="524" spans="6:6" x14ac:dyDescent="0.25">
      <c r="F524" s="2"/>
    </row>
    <row r="525" spans="6:6" x14ac:dyDescent="0.25">
      <c r="F525" s="2"/>
    </row>
    <row r="526" spans="6:6" x14ac:dyDescent="0.25">
      <c r="F526" s="2"/>
    </row>
    <row r="527" spans="6:6" x14ac:dyDescent="0.25">
      <c r="F527" s="2"/>
    </row>
    <row r="528" spans="6:6" x14ac:dyDescent="0.25">
      <c r="F528" s="2"/>
    </row>
    <row r="529" spans="6:6" x14ac:dyDescent="0.25">
      <c r="F529" s="2"/>
    </row>
    <row r="530" spans="6:6" x14ac:dyDescent="0.25">
      <c r="F530" s="2"/>
    </row>
    <row r="531" spans="6:6" x14ac:dyDescent="0.25">
      <c r="F531" s="2"/>
    </row>
    <row r="532" spans="6:6" x14ac:dyDescent="0.25">
      <c r="F532" s="2"/>
    </row>
    <row r="533" spans="6:6" x14ac:dyDescent="0.25">
      <c r="F533" s="2"/>
    </row>
    <row r="534" spans="6:6" x14ac:dyDescent="0.25">
      <c r="F534" s="2"/>
    </row>
    <row r="535" spans="6:6" x14ac:dyDescent="0.25">
      <c r="F535" s="2"/>
    </row>
    <row r="536" spans="6:6" x14ac:dyDescent="0.25">
      <c r="F536" s="2"/>
    </row>
    <row r="537" spans="6:6" x14ac:dyDescent="0.25">
      <c r="F537" s="2"/>
    </row>
    <row r="538" spans="6:6" x14ac:dyDescent="0.25">
      <c r="F538" s="2"/>
    </row>
    <row r="539" spans="6:6" x14ac:dyDescent="0.25">
      <c r="F539" s="2"/>
    </row>
    <row r="540" spans="6:6" x14ac:dyDescent="0.25">
      <c r="F540" s="2"/>
    </row>
    <row r="541" spans="6:6" x14ac:dyDescent="0.25">
      <c r="F541" s="2"/>
    </row>
    <row r="542" spans="6:6" x14ac:dyDescent="0.25">
      <c r="F542" s="2"/>
    </row>
    <row r="543" spans="6:6" x14ac:dyDescent="0.25">
      <c r="F543" s="2"/>
    </row>
    <row r="544" spans="6:6" x14ac:dyDescent="0.25">
      <c r="F544" s="2"/>
    </row>
    <row r="545" spans="6:6" x14ac:dyDescent="0.25">
      <c r="F545" s="2"/>
    </row>
    <row r="546" spans="6:6" x14ac:dyDescent="0.25">
      <c r="F546" s="2"/>
    </row>
    <row r="547" spans="6:6" x14ac:dyDescent="0.25">
      <c r="F547" s="2"/>
    </row>
    <row r="548" spans="6:6" x14ac:dyDescent="0.25">
      <c r="F548" s="2"/>
    </row>
    <row r="549" spans="6:6" x14ac:dyDescent="0.25">
      <c r="F549" s="2"/>
    </row>
    <row r="550" spans="6:6" x14ac:dyDescent="0.25">
      <c r="F550" s="2"/>
    </row>
    <row r="551" spans="6:6" x14ac:dyDescent="0.25">
      <c r="F551" s="2"/>
    </row>
    <row r="552" spans="6:6" x14ac:dyDescent="0.25">
      <c r="F552" s="2"/>
    </row>
    <row r="553" spans="6:6" x14ac:dyDescent="0.25">
      <c r="F553" s="2"/>
    </row>
    <row r="554" spans="6:6" x14ac:dyDescent="0.25">
      <c r="F554" s="2"/>
    </row>
    <row r="555" spans="6:6" x14ac:dyDescent="0.25">
      <c r="F555" s="2"/>
    </row>
    <row r="556" spans="6:6" x14ac:dyDescent="0.25">
      <c r="F556" s="2"/>
    </row>
    <row r="557" spans="6:6" x14ac:dyDescent="0.25">
      <c r="F557" s="2"/>
    </row>
    <row r="558" spans="6:6" x14ac:dyDescent="0.25">
      <c r="F558" s="2"/>
    </row>
    <row r="559" spans="6:6" x14ac:dyDescent="0.25">
      <c r="F559" s="2"/>
    </row>
    <row r="560" spans="6:6" x14ac:dyDescent="0.25">
      <c r="F560" s="2"/>
    </row>
    <row r="561" spans="6:6" x14ac:dyDescent="0.25">
      <c r="F561" s="2"/>
    </row>
    <row r="562" spans="6:6" x14ac:dyDescent="0.25">
      <c r="F562" s="2"/>
    </row>
    <row r="563" spans="6:6" x14ac:dyDescent="0.25">
      <c r="F563" s="2"/>
    </row>
    <row r="564" spans="6:6" x14ac:dyDescent="0.25">
      <c r="F564" s="2"/>
    </row>
    <row r="565" spans="6:6" x14ac:dyDescent="0.25">
      <c r="F565" s="2"/>
    </row>
    <row r="566" spans="6:6" x14ac:dyDescent="0.25">
      <c r="F566" s="2"/>
    </row>
    <row r="567" spans="6:6" x14ac:dyDescent="0.25">
      <c r="F567" s="2"/>
    </row>
    <row r="568" spans="6:6" x14ac:dyDescent="0.25">
      <c r="F568" s="2"/>
    </row>
    <row r="569" spans="6:6" x14ac:dyDescent="0.25">
      <c r="F569" s="2"/>
    </row>
    <row r="570" spans="6:6" x14ac:dyDescent="0.25">
      <c r="F570" s="2"/>
    </row>
    <row r="571" spans="6:6" x14ac:dyDescent="0.25">
      <c r="F571" s="2"/>
    </row>
    <row r="572" spans="6:6" x14ac:dyDescent="0.25">
      <c r="F572" s="2"/>
    </row>
    <row r="573" spans="6:6" x14ac:dyDescent="0.25">
      <c r="F573" s="2"/>
    </row>
    <row r="574" spans="6:6" x14ac:dyDescent="0.25">
      <c r="F574" s="2"/>
    </row>
    <row r="575" spans="6:6" x14ac:dyDescent="0.25">
      <c r="F575" s="2"/>
    </row>
    <row r="576" spans="6:6" x14ac:dyDescent="0.25">
      <c r="F576" s="2"/>
    </row>
    <row r="577" spans="6:6" x14ac:dyDescent="0.25">
      <c r="F577" s="2"/>
    </row>
    <row r="578" spans="6:6" x14ac:dyDescent="0.25">
      <c r="F578" s="2"/>
    </row>
    <row r="579" spans="6:6" x14ac:dyDescent="0.25">
      <c r="F579" s="2"/>
    </row>
    <row r="580" spans="6:6" x14ac:dyDescent="0.25">
      <c r="F580" s="2"/>
    </row>
    <row r="581" spans="6:6" x14ac:dyDescent="0.25">
      <c r="F581" s="2"/>
    </row>
    <row r="582" spans="6:6" x14ac:dyDescent="0.25">
      <c r="F582" s="2"/>
    </row>
    <row r="583" spans="6:6" x14ac:dyDescent="0.25">
      <c r="F583" s="2"/>
    </row>
    <row r="584" spans="6:6" x14ac:dyDescent="0.25">
      <c r="F584" s="2"/>
    </row>
    <row r="585" spans="6:6" x14ac:dyDescent="0.25">
      <c r="F585" s="2"/>
    </row>
    <row r="586" spans="6:6" x14ac:dyDescent="0.25">
      <c r="F586" s="2"/>
    </row>
    <row r="587" spans="6:6" x14ac:dyDescent="0.25">
      <c r="F587" s="2"/>
    </row>
    <row r="588" spans="6:6" x14ac:dyDescent="0.25">
      <c r="F588" s="2"/>
    </row>
    <row r="589" spans="6:6" x14ac:dyDescent="0.25">
      <c r="F589" s="2"/>
    </row>
    <row r="590" spans="6:6" x14ac:dyDescent="0.25">
      <c r="F590" s="2"/>
    </row>
    <row r="591" spans="6:6" x14ac:dyDescent="0.25">
      <c r="F591" s="2"/>
    </row>
    <row r="592" spans="6:6" x14ac:dyDescent="0.25">
      <c r="F592" s="2"/>
    </row>
    <row r="593" spans="6:6" x14ac:dyDescent="0.25">
      <c r="F593" s="2"/>
    </row>
    <row r="594" spans="6:6" x14ac:dyDescent="0.25">
      <c r="F594" s="2"/>
    </row>
    <row r="595" spans="6:6" x14ac:dyDescent="0.25">
      <c r="F595" s="2"/>
    </row>
    <row r="596" spans="6:6" x14ac:dyDescent="0.25">
      <c r="F596" s="2"/>
    </row>
    <row r="597" spans="6:6" x14ac:dyDescent="0.25">
      <c r="F597" s="2"/>
    </row>
    <row r="598" spans="6:6" x14ac:dyDescent="0.25">
      <c r="F598" s="2"/>
    </row>
    <row r="599" spans="6:6" x14ac:dyDescent="0.25">
      <c r="F599" s="2"/>
    </row>
    <row r="600" spans="6:6" x14ac:dyDescent="0.25">
      <c r="F600" s="2"/>
    </row>
    <row r="601" spans="6:6" x14ac:dyDescent="0.25">
      <c r="F601" s="2"/>
    </row>
    <row r="602" spans="6:6" x14ac:dyDescent="0.25">
      <c r="F602" s="2"/>
    </row>
    <row r="603" spans="6:6" x14ac:dyDescent="0.25">
      <c r="F603" s="2"/>
    </row>
    <row r="604" spans="6:6" x14ac:dyDescent="0.25">
      <c r="F604" s="2"/>
    </row>
    <row r="605" spans="6:6" x14ac:dyDescent="0.25">
      <c r="F605" s="2"/>
    </row>
    <row r="606" spans="6:6" x14ac:dyDescent="0.25">
      <c r="F606" s="2"/>
    </row>
    <row r="607" spans="6:6" x14ac:dyDescent="0.25">
      <c r="F607" s="2"/>
    </row>
    <row r="608" spans="6:6" x14ac:dyDescent="0.25">
      <c r="F608" s="2"/>
    </row>
    <row r="609" spans="6:6" x14ac:dyDescent="0.25">
      <c r="F609" s="2"/>
    </row>
    <row r="610" spans="6:6" x14ac:dyDescent="0.25">
      <c r="F610" s="2"/>
    </row>
    <row r="611" spans="6:6" x14ac:dyDescent="0.25">
      <c r="F611" s="2"/>
    </row>
    <row r="612" spans="6:6" x14ac:dyDescent="0.25">
      <c r="F612" s="2"/>
    </row>
    <row r="613" spans="6:6" x14ac:dyDescent="0.25">
      <c r="F613" s="2"/>
    </row>
    <row r="614" spans="6:6" x14ac:dyDescent="0.25">
      <c r="F614" s="2"/>
    </row>
    <row r="615" spans="6:6" x14ac:dyDescent="0.25">
      <c r="F615" s="2"/>
    </row>
    <row r="616" spans="6:6" x14ac:dyDescent="0.25">
      <c r="F616" s="2"/>
    </row>
    <row r="617" spans="6:6" x14ac:dyDescent="0.25">
      <c r="F617" s="2"/>
    </row>
    <row r="618" spans="6:6" x14ac:dyDescent="0.25">
      <c r="F618" s="2"/>
    </row>
    <row r="619" spans="6:6" x14ac:dyDescent="0.25">
      <c r="F619" s="2"/>
    </row>
    <row r="620" spans="6:6" x14ac:dyDescent="0.25">
      <c r="F620" s="2"/>
    </row>
    <row r="621" spans="6:6" x14ac:dyDescent="0.25">
      <c r="F621" s="2"/>
    </row>
    <row r="622" spans="6:6" x14ac:dyDescent="0.25">
      <c r="F622" s="2"/>
    </row>
    <row r="623" spans="6:6" x14ac:dyDescent="0.25">
      <c r="F623" s="2"/>
    </row>
    <row r="624" spans="6:6" x14ac:dyDescent="0.25">
      <c r="F624" s="2"/>
    </row>
    <row r="625" spans="6:6" x14ac:dyDescent="0.25">
      <c r="F625" s="2"/>
    </row>
    <row r="626" spans="6:6" x14ac:dyDescent="0.25">
      <c r="F626" s="2"/>
    </row>
    <row r="627" spans="6:6" x14ac:dyDescent="0.25">
      <c r="F627" s="2"/>
    </row>
    <row r="628" spans="6:6" x14ac:dyDescent="0.25">
      <c r="F628" s="2"/>
    </row>
    <row r="629" spans="6:6" x14ac:dyDescent="0.25">
      <c r="F629" s="2"/>
    </row>
    <row r="630" spans="6:6" x14ac:dyDescent="0.25">
      <c r="F630" s="2"/>
    </row>
    <row r="631" spans="6:6" x14ac:dyDescent="0.25">
      <c r="F631" s="2"/>
    </row>
    <row r="632" spans="6:6" x14ac:dyDescent="0.25">
      <c r="F632" s="2"/>
    </row>
    <row r="633" spans="6:6" x14ac:dyDescent="0.25">
      <c r="F633" s="2"/>
    </row>
    <row r="634" spans="6:6" x14ac:dyDescent="0.25">
      <c r="F634" s="2"/>
    </row>
    <row r="635" spans="6:6" x14ac:dyDescent="0.25">
      <c r="F635" s="2"/>
    </row>
    <row r="636" spans="6:6" x14ac:dyDescent="0.25">
      <c r="F636" s="2"/>
    </row>
    <row r="637" spans="6:6" x14ac:dyDescent="0.25">
      <c r="F637" s="2"/>
    </row>
    <row r="638" spans="6:6" x14ac:dyDescent="0.25">
      <c r="F638" s="2"/>
    </row>
    <row r="639" spans="6:6" x14ac:dyDescent="0.25">
      <c r="F639" s="2"/>
    </row>
    <row r="640" spans="6:6" x14ac:dyDescent="0.25">
      <c r="F640" s="2"/>
    </row>
    <row r="641" spans="6:6" x14ac:dyDescent="0.25">
      <c r="F641" s="2"/>
    </row>
    <row r="642" spans="6:6" x14ac:dyDescent="0.25">
      <c r="F642" s="2"/>
    </row>
    <row r="643" spans="6:6" x14ac:dyDescent="0.25">
      <c r="F643" s="2"/>
    </row>
    <row r="644" spans="6:6" x14ac:dyDescent="0.25">
      <c r="F644" s="2"/>
    </row>
    <row r="645" spans="6:6" x14ac:dyDescent="0.25">
      <c r="F645" s="2"/>
    </row>
    <row r="646" spans="6:6" x14ac:dyDescent="0.25">
      <c r="F646" s="2"/>
    </row>
    <row r="647" spans="6:6" x14ac:dyDescent="0.25">
      <c r="F647" s="2"/>
    </row>
    <row r="648" spans="6:6" x14ac:dyDescent="0.25">
      <c r="F648" s="2"/>
    </row>
    <row r="649" spans="6:6" x14ac:dyDescent="0.25">
      <c r="F649" s="2"/>
    </row>
    <row r="650" spans="6:6" x14ac:dyDescent="0.25">
      <c r="F650" s="2"/>
    </row>
    <row r="651" spans="6:6" x14ac:dyDescent="0.25">
      <c r="F651" s="2"/>
    </row>
    <row r="652" spans="6:6" x14ac:dyDescent="0.25">
      <c r="F652" s="2"/>
    </row>
    <row r="653" spans="6:6" x14ac:dyDescent="0.25">
      <c r="F653" s="2"/>
    </row>
    <row r="654" spans="6:6" x14ac:dyDescent="0.25">
      <c r="F654" s="2"/>
    </row>
    <row r="655" spans="6:6" x14ac:dyDescent="0.25">
      <c r="F655" s="2"/>
    </row>
    <row r="656" spans="6:6" x14ac:dyDescent="0.25">
      <c r="F656" s="2"/>
    </row>
    <row r="657" spans="6:6" x14ac:dyDescent="0.25">
      <c r="F657" s="2"/>
    </row>
    <row r="658" spans="6:6" x14ac:dyDescent="0.25">
      <c r="F658" s="2"/>
    </row>
    <row r="659" spans="6:6" x14ac:dyDescent="0.25">
      <c r="F659" s="2"/>
    </row>
    <row r="660" spans="6:6" x14ac:dyDescent="0.25">
      <c r="F660" s="2"/>
    </row>
    <row r="661" spans="6:6" x14ac:dyDescent="0.25">
      <c r="F661" s="2"/>
    </row>
    <row r="662" spans="6:6" x14ac:dyDescent="0.25">
      <c r="F662" s="2"/>
    </row>
    <row r="663" spans="6:6" x14ac:dyDescent="0.25">
      <c r="F663" s="2"/>
    </row>
    <row r="664" spans="6:6" x14ac:dyDescent="0.25">
      <c r="F664" s="2"/>
    </row>
    <row r="665" spans="6:6" x14ac:dyDescent="0.25">
      <c r="F665" s="2"/>
    </row>
    <row r="666" spans="6:6" x14ac:dyDescent="0.25">
      <c r="F666" s="2"/>
    </row>
    <row r="667" spans="6:6" x14ac:dyDescent="0.25">
      <c r="F667" s="2"/>
    </row>
    <row r="668" spans="6:6" x14ac:dyDescent="0.25">
      <c r="F668" s="2"/>
    </row>
    <row r="669" spans="6:6" x14ac:dyDescent="0.25">
      <c r="F669" s="2"/>
    </row>
    <row r="670" spans="6:6" x14ac:dyDescent="0.25">
      <c r="F670" s="2"/>
    </row>
    <row r="671" spans="6:6" x14ac:dyDescent="0.25">
      <c r="F671" s="2"/>
    </row>
    <row r="672" spans="6:6" x14ac:dyDescent="0.25">
      <c r="F672" s="2"/>
    </row>
    <row r="673" spans="6:6" x14ac:dyDescent="0.25">
      <c r="F673" s="2"/>
    </row>
    <row r="674" spans="6:6" x14ac:dyDescent="0.25">
      <c r="F674" s="2"/>
    </row>
    <row r="675" spans="6:6" x14ac:dyDescent="0.25">
      <c r="F675" s="2"/>
    </row>
    <row r="676" spans="6:6" x14ac:dyDescent="0.25">
      <c r="F676" s="2"/>
    </row>
    <row r="677" spans="6:6" x14ac:dyDescent="0.25">
      <c r="F677" s="2"/>
    </row>
    <row r="678" spans="6:6" x14ac:dyDescent="0.25">
      <c r="F678" s="2"/>
    </row>
    <row r="679" spans="6:6" x14ac:dyDescent="0.25">
      <c r="F679" s="2"/>
    </row>
    <row r="680" spans="6:6" x14ac:dyDescent="0.25">
      <c r="F680" s="2"/>
    </row>
    <row r="681" spans="6:6" x14ac:dyDescent="0.25">
      <c r="F681" s="2"/>
    </row>
    <row r="682" spans="6:6" x14ac:dyDescent="0.25">
      <c r="F682" s="2"/>
    </row>
    <row r="683" spans="6:6" x14ac:dyDescent="0.25">
      <c r="F683" s="2"/>
    </row>
    <row r="684" spans="6:6" x14ac:dyDescent="0.25">
      <c r="F684" s="2"/>
    </row>
    <row r="685" spans="6:6" x14ac:dyDescent="0.25">
      <c r="F685" s="2"/>
    </row>
    <row r="686" spans="6:6" x14ac:dyDescent="0.25">
      <c r="F686" s="2"/>
    </row>
    <row r="687" spans="6:6" x14ac:dyDescent="0.25">
      <c r="F687" s="2"/>
    </row>
    <row r="688" spans="6:6" x14ac:dyDescent="0.25">
      <c r="F688" s="2"/>
    </row>
    <row r="689" spans="6:6" x14ac:dyDescent="0.25">
      <c r="F689" s="2"/>
    </row>
    <row r="690" spans="6:6" x14ac:dyDescent="0.25">
      <c r="F690" s="2"/>
    </row>
    <row r="691" spans="6:6" x14ac:dyDescent="0.25">
      <c r="F691" s="2"/>
    </row>
    <row r="692" spans="6:6" x14ac:dyDescent="0.25">
      <c r="F692" s="2"/>
    </row>
    <row r="693" spans="6:6" x14ac:dyDescent="0.25">
      <c r="F693" s="2"/>
    </row>
    <row r="694" spans="6:6" x14ac:dyDescent="0.25">
      <c r="F694" s="2"/>
    </row>
    <row r="695" spans="6:6" x14ac:dyDescent="0.25">
      <c r="F695" s="2"/>
    </row>
    <row r="696" spans="6:6" x14ac:dyDescent="0.25">
      <c r="F696" s="2"/>
    </row>
    <row r="697" spans="6:6" x14ac:dyDescent="0.25">
      <c r="F697" s="2"/>
    </row>
    <row r="698" spans="6:6" x14ac:dyDescent="0.25">
      <c r="F698" s="2"/>
    </row>
    <row r="699" spans="6:6" x14ac:dyDescent="0.25">
      <c r="F699" s="2"/>
    </row>
    <row r="700" spans="6:6" x14ac:dyDescent="0.25">
      <c r="F700" s="2"/>
    </row>
    <row r="701" spans="6:6" x14ac:dyDescent="0.25">
      <c r="F701" s="2"/>
    </row>
    <row r="702" spans="6:6" x14ac:dyDescent="0.25">
      <c r="F702" s="2"/>
    </row>
    <row r="703" spans="6:6" x14ac:dyDescent="0.25">
      <c r="F703" s="2"/>
    </row>
    <row r="704" spans="6:6" x14ac:dyDescent="0.25">
      <c r="F704" s="2"/>
    </row>
    <row r="705" spans="6:6" x14ac:dyDescent="0.25">
      <c r="F705" s="2"/>
    </row>
    <row r="706" spans="6:6" x14ac:dyDescent="0.25">
      <c r="F706" s="2"/>
    </row>
    <row r="707" spans="6:6" x14ac:dyDescent="0.25">
      <c r="F707" s="2"/>
    </row>
    <row r="708" spans="6:6" x14ac:dyDescent="0.25">
      <c r="F708" s="2"/>
    </row>
    <row r="709" spans="6:6" x14ac:dyDescent="0.25">
      <c r="F709" s="2"/>
    </row>
    <row r="710" spans="6:6" x14ac:dyDescent="0.25">
      <c r="F710" s="2"/>
    </row>
    <row r="711" spans="6:6" x14ac:dyDescent="0.25">
      <c r="F711" s="2"/>
    </row>
    <row r="712" spans="6:6" x14ac:dyDescent="0.25">
      <c r="F712" s="2"/>
    </row>
    <row r="713" spans="6:6" x14ac:dyDescent="0.25">
      <c r="F713" s="2"/>
    </row>
    <row r="714" spans="6:6" x14ac:dyDescent="0.25">
      <c r="F714" s="2"/>
    </row>
    <row r="721" spans="4:4" x14ac:dyDescent="0.25">
      <c r="D721" t="s">
        <v>28</v>
      </c>
    </row>
  </sheetData>
  <mergeCells count="48">
    <mergeCell ref="A54:A58"/>
    <mergeCell ref="A59:A61"/>
    <mergeCell ref="A62:A65"/>
    <mergeCell ref="A66:A68"/>
    <mergeCell ref="A32:A36"/>
    <mergeCell ref="A37:A41"/>
    <mergeCell ref="A42:A45"/>
    <mergeCell ref="A46:A48"/>
    <mergeCell ref="A49:A53"/>
    <mergeCell ref="A9:A13"/>
    <mergeCell ref="A14:A18"/>
    <mergeCell ref="A19:A23"/>
    <mergeCell ref="A24:A28"/>
    <mergeCell ref="A29:A31"/>
    <mergeCell ref="A69:B69"/>
    <mergeCell ref="J2:P2"/>
    <mergeCell ref="B14:F14"/>
    <mergeCell ref="B19:F19"/>
    <mergeCell ref="B24:F24"/>
    <mergeCell ref="B3:F3"/>
    <mergeCell ref="B9:F9"/>
    <mergeCell ref="B42:F42"/>
    <mergeCell ref="B32:F32"/>
    <mergeCell ref="B29:F29"/>
    <mergeCell ref="B37:F37"/>
    <mergeCell ref="G29:G31"/>
    <mergeCell ref="G32:G36"/>
    <mergeCell ref="G37:G41"/>
    <mergeCell ref="G42:G45"/>
    <mergeCell ref="A3:A8"/>
    <mergeCell ref="G66:G68"/>
    <mergeCell ref="B46:F46"/>
    <mergeCell ref="B66:F66"/>
    <mergeCell ref="G46:G48"/>
    <mergeCell ref="G54:G58"/>
    <mergeCell ref="G59:G61"/>
    <mergeCell ref="B54:F54"/>
    <mergeCell ref="B49:F49"/>
    <mergeCell ref="B59:F59"/>
    <mergeCell ref="G24:G28"/>
    <mergeCell ref="I8:O8"/>
    <mergeCell ref="B62:F62"/>
    <mergeCell ref="G49:G53"/>
    <mergeCell ref="G62:G65"/>
    <mergeCell ref="G3:G8"/>
    <mergeCell ref="G9:G13"/>
    <mergeCell ref="G19:G23"/>
    <mergeCell ref="G14:G18"/>
  </mergeCells>
  <pageMargins left="0.70866141732283472" right="0.51181102362204722" top="0.74803149606299213" bottom="0.55118110236220474" header="0.31496062992125984" footer="0.31496062992125984"/>
  <pageSetup paperSize="9" orientation="landscape" r:id="rId1"/>
  <rowBreaks count="2" manualBreakCount="2">
    <brk id="18" max="6" man="1"/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5" x14ac:dyDescent="0.25"/>
  <cols>
    <col min="2" max="2" width="13.85546875" customWidth="1"/>
    <col min="3" max="3" width="11.7109375" customWidth="1"/>
    <col min="4" max="4" width="13.5703125" customWidth="1"/>
    <col min="5" max="5" width="19.85546875" customWidth="1"/>
  </cols>
  <sheetData>
    <row r="1" spans="1:5" x14ac:dyDescent="0.25">
      <c r="B1" t="s">
        <v>29</v>
      </c>
      <c r="C1" t="s">
        <v>30</v>
      </c>
      <c r="D1" t="s">
        <v>31</v>
      </c>
      <c r="E1" t="s">
        <v>32</v>
      </c>
    </row>
    <row r="2" spans="1:5" x14ac:dyDescent="0.25">
      <c r="A2">
        <v>1</v>
      </c>
      <c r="B2">
        <v>3965941.24</v>
      </c>
      <c r="C2">
        <v>2680241.89</v>
      </c>
      <c r="D2">
        <v>2158921.9900000002</v>
      </c>
      <c r="E2">
        <v>4487261.1399999997</v>
      </c>
    </row>
    <row r="3" spans="1:5" x14ac:dyDescent="0.25">
      <c r="A3">
        <v>2</v>
      </c>
      <c r="B3">
        <v>2462112.71</v>
      </c>
      <c r="C3">
        <v>212635.45</v>
      </c>
      <c r="D3">
        <v>96698.8</v>
      </c>
      <c r="E3">
        <v>2578049.36</v>
      </c>
    </row>
    <row r="4" spans="1:5" x14ac:dyDescent="0.25">
      <c r="A4">
        <v>3</v>
      </c>
      <c r="B4">
        <v>49386932.93</v>
      </c>
      <c r="C4">
        <v>5188529.22</v>
      </c>
      <c r="E4" s="4">
        <v>54575462.149999999</v>
      </c>
    </row>
    <row r="5" spans="1:5" x14ac:dyDescent="0.25">
      <c r="A5">
        <v>4</v>
      </c>
      <c r="B5">
        <v>1556571.68</v>
      </c>
      <c r="E5">
        <v>1556571.68</v>
      </c>
    </row>
    <row r="6" spans="1:5" x14ac:dyDescent="0.25">
      <c r="A6">
        <v>5</v>
      </c>
      <c r="B6">
        <v>5761534.9900000002</v>
      </c>
      <c r="C6">
        <v>251120</v>
      </c>
      <c r="E6">
        <v>6012654.9900000002</v>
      </c>
    </row>
    <row r="7" spans="1:5" x14ac:dyDescent="0.25">
      <c r="A7">
        <v>6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7</v>
      </c>
      <c r="B8">
        <v>7205370.7699999996</v>
      </c>
      <c r="C8">
        <v>0</v>
      </c>
      <c r="D8">
        <v>99366.83</v>
      </c>
      <c r="E8">
        <v>7106003.9400000004</v>
      </c>
    </row>
    <row r="9" spans="1:5" x14ac:dyDescent="0.25">
      <c r="A9">
        <v>8</v>
      </c>
      <c r="B9">
        <v>3472989.68</v>
      </c>
      <c r="C9">
        <v>2799.99</v>
      </c>
      <c r="D9">
        <v>4654.32</v>
      </c>
      <c r="E9">
        <v>3471135.35</v>
      </c>
    </row>
    <row r="10" spans="1:5" x14ac:dyDescent="0.25">
      <c r="A10">
        <v>9</v>
      </c>
      <c r="B10">
        <v>20519645.57</v>
      </c>
      <c r="C10">
        <v>18211.04</v>
      </c>
      <c r="E10">
        <v>20537856.609999999</v>
      </c>
    </row>
    <row r="11" spans="1:5" x14ac:dyDescent="0.25">
      <c r="A11">
        <v>10</v>
      </c>
      <c r="B11">
        <v>557200.27</v>
      </c>
      <c r="C11">
        <v>27503.8</v>
      </c>
      <c r="D11">
        <v>63515.94</v>
      </c>
      <c r="E11">
        <v>521188.13</v>
      </c>
    </row>
    <row r="12" spans="1:5" x14ac:dyDescent="0.25">
      <c r="A12">
        <v>11</v>
      </c>
      <c r="B12">
        <v>18150497.75</v>
      </c>
      <c r="C12">
        <v>0</v>
      </c>
      <c r="D12">
        <v>6001.51</v>
      </c>
      <c r="E12">
        <v>18144496.239999998</v>
      </c>
    </row>
    <row r="13" spans="1:5" x14ac:dyDescent="0.25">
      <c r="A13">
        <v>12</v>
      </c>
      <c r="B13">
        <v>226631.38</v>
      </c>
      <c r="C13">
        <v>51660</v>
      </c>
      <c r="D13">
        <v>0</v>
      </c>
      <c r="E13">
        <v>278291.38</v>
      </c>
    </row>
    <row r="14" spans="1:5" x14ac:dyDescent="0.25">
      <c r="A14">
        <v>13</v>
      </c>
      <c r="B14">
        <v>14605.18</v>
      </c>
      <c r="C14">
        <v>0</v>
      </c>
      <c r="D14">
        <v>0</v>
      </c>
      <c r="E14">
        <v>14605.18</v>
      </c>
    </row>
    <row r="15" spans="1:5" x14ac:dyDescent="0.25">
      <c r="A15">
        <v>14</v>
      </c>
      <c r="B15">
        <v>500902.17</v>
      </c>
      <c r="C15">
        <v>0</v>
      </c>
      <c r="D15">
        <v>0</v>
      </c>
      <c r="E15">
        <v>500902.17</v>
      </c>
    </row>
    <row r="16" spans="1:5" x14ac:dyDescent="0.25">
      <c r="A16">
        <v>15</v>
      </c>
      <c r="B16">
        <v>8491.2000000000007</v>
      </c>
      <c r="C16">
        <v>0</v>
      </c>
      <c r="D16">
        <v>0</v>
      </c>
      <c r="E16" s="4">
        <v>8491.2000000000007</v>
      </c>
    </row>
    <row r="17" spans="2:5" x14ac:dyDescent="0.25">
      <c r="B17" s="4">
        <f>SUM(B2:B16)</f>
        <v>113789427.52000003</v>
      </c>
      <c r="C17" s="4">
        <f t="shared" ref="C17:E17" si="0">SUM(C2:C16)</f>
        <v>8432701.3900000006</v>
      </c>
      <c r="D17" s="4">
        <f t="shared" si="0"/>
        <v>2429159.3899999997</v>
      </c>
      <c r="E17" s="4">
        <f t="shared" si="0"/>
        <v>119792969.51999998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Arkusz2</vt:lpstr>
      <vt:lpstr>Arkusz3</vt:lpstr>
      <vt:lpstr>Arkusz2!Obszar_wydruku</vt:lpstr>
      <vt:lpstr>Arkusz3!Obszar_wydruku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2022-03-25T07:20:25Z</dcterms:modified>
</cp:coreProperties>
</file>